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1"/>
  </bookViews>
  <sheets>
    <sheet name="garis panduan " sheetId="12" r:id="rId1"/>
    <sheet name="100" sheetId="1" r:id="rId2"/>
    <sheet name="90" sheetId="2" r:id="rId3"/>
    <sheet name="80" sheetId="3" r:id="rId4"/>
    <sheet name="70" sheetId="4" r:id="rId5"/>
    <sheet name="60" sheetId="5" r:id="rId6"/>
    <sheet name="50" sheetId="6" r:id="rId7"/>
    <sheet name="40" sheetId="7" r:id="rId8"/>
    <sheet name="30" sheetId="8" r:id="rId9"/>
    <sheet name="20" sheetId="9" r:id="rId10"/>
    <sheet name="10" sheetId="10" r:id="rId11"/>
    <sheet name="0" sheetId="11" r:id="rId12"/>
  </sheets>
  <calcPr calcId="144525"/>
</workbook>
</file>

<file path=xl/calcChain.xml><?xml version="1.0" encoding="utf-8"?>
<calcChain xmlns="http://schemas.openxmlformats.org/spreadsheetml/2006/main">
  <c r="H98" i="1" l="1"/>
  <c r="B97" i="1"/>
  <c r="B98" i="1" s="1"/>
  <c r="H87" i="1"/>
  <c r="B86" i="1"/>
  <c r="B87" i="1" s="1"/>
  <c r="H98" i="2"/>
  <c r="B97" i="2"/>
  <c r="B98" i="2" s="1"/>
  <c r="H87" i="2"/>
  <c r="B86" i="2"/>
  <c r="B87" i="2" s="1"/>
  <c r="H98" i="3"/>
  <c r="B97" i="3"/>
  <c r="B98" i="3" s="1"/>
  <c r="H87" i="3"/>
  <c r="B86" i="3"/>
  <c r="B87" i="3" s="1"/>
  <c r="H98" i="4"/>
  <c r="B97" i="4"/>
  <c r="B98" i="4" s="1"/>
  <c r="H87" i="4"/>
  <c r="B86" i="4"/>
  <c r="B87" i="4" s="1"/>
  <c r="H98" i="5"/>
  <c r="B97" i="5"/>
  <c r="B98" i="5" s="1"/>
  <c r="H87" i="5"/>
  <c r="B86" i="5"/>
  <c r="B87" i="5" s="1"/>
  <c r="H98" i="6"/>
  <c r="B97" i="6"/>
  <c r="B98" i="6" s="1"/>
  <c r="H87" i="6"/>
  <c r="B86" i="6"/>
  <c r="B87" i="6" s="1"/>
  <c r="H98" i="7"/>
  <c r="B97" i="7"/>
  <c r="B98" i="7" s="1"/>
  <c r="H87" i="7"/>
  <c r="B86" i="7"/>
  <c r="B87" i="7" s="1"/>
  <c r="H98" i="8"/>
  <c r="B97" i="8"/>
  <c r="B98" i="8" s="1"/>
  <c r="H87" i="8"/>
  <c r="B86" i="8"/>
  <c r="B87" i="8" s="1"/>
  <c r="H98" i="9"/>
  <c r="B97" i="9"/>
  <c r="B98" i="9" s="1"/>
  <c r="H87" i="9"/>
  <c r="B86" i="9"/>
  <c r="B87" i="9" s="1"/>
  <c r="H98" i="10"/>
  <c r="B97" i="10"/>
  <c r="B98" i="10" s="1"/>
  <c r="H87" i="10"/>
  <c r="B86" i="10"/>
  <c r="B87" i="10" s="1"/>
  <c r="H98" i="11"/>
  <c r="B97" i="11"/>
  <c r="B98" i="11" s="1"/>
  <c r="H87" i="11"/>
  <c r="B86" i="11"/>
  <c r="B87" i="11" s="1"/>
  <c r="K98" i="11" l="1"/>
  <c r="K87" i="9"/>
  <c r="K98" i="3"/>
  <c r="K98" i="2"/>
  <c r="K98" i="1"/>
  <c r="K87" i="1"/>
  <c r="K87" i="2"/>
  <c r="K87" i="3"/>
  <c r="K98" i="4"/>
  <c r="K87" i="4"/>
  <c r="K98" i="5"/>
  <c r="K87" i="5"/>
  <c r="K98" i="6"/>
  <c r="K87" i="6"/>
  <c r="K98" i="7"/>
  <c r="K87" i="7"/>
  <c r="K98" i="8"/>
  <c r="K87" i="8"/>
  <c r="K98" i="9"/>
  <c r="K98" i="10"/>
  <c r="K87" i="10"/>
  <c r="K87" i="11"/>
  <c r="B105" i="12"/>
  <c r="C105" i="12" s="1"/>
  <c r="A105" i="12"/>
  <c r="D105" i="12" s="1"/>
  <c r="B104" i="12"/>
  <c r="C104" i="12" s="1"/>
  <c r="A104" i="12"/>
  <c r="D104" i="12" s="1"/>
  <c r="B103" i="12"/>
  <c r="C103" i="12" s="1"/>
  <c r="A103" i="12"/>
  <c r="D103" i="12" s="1"/>
  <c r="B102" i="12"/>
  <c r="C102" i="12" s="1"/>
  <c r="A102" i="12"/>
  <c r="D102" i="12" s="1"/>
  <c r="B101" i="12"/>
  <c r="C101" i="12" s="1"/>
  <c r="A101" i="12"/>
  <c r="D101" i="12" s="1"/>
  <c r="B100" i="12"/>
  <c r="C100" i="12" s="1"/>
  <c r="A100" i="12"/>
  <c r="D100" i="12" s="1"/>
  <c r="B99" i="12"/>
  <c r="C99" i="12" s="1"/>
  <c r="A99" i="12"/>
  <c r="D99" i="12" s="1"/>
  <c r="B98" i="12"/>
  <c r="C98" i="12" s="1"/>
  <c r="A98" i="12"/>
  <c r="D98" i="12" s="1"/>
  <c r="B87" i="12"/>
  <c r="C87" i="12" s="1"/>
  <c r="A87" i="12"/>
  <c r="D87" i="12" s="1"/>
  <c r="E87" i="12" s="1"/>
  <c r="C86" i="12"/>
  <c r="B86" i="12"/>
  <c r="A86" i="12"/>
  <c r="D86" i="12" s="1"/>
  <c r="E86" i="12" s="1"/>
  <c r="D85" i="12"/>
  <c r="E85" i="12" s="1"/>
  <c r="B85" i="12"/>
  <c r="C85" i="12" s="1"/>
  <c r="A85" i="12"/>
  <c r="C84" i="12"/>
  <c r="B84" i="12"/>
  <c r="A84" i="12"/>
  <c r="D84" i="12" s="1"/>
  <c r="E84" i="12" s="1"/>
  <c r="B83" i="12"/>
  <c r="D83" i="12" s="1"/>
  <c r="E83" i="12" s="1"/>
  <c r="A83" i="12"/>
  <c r="C82" i="12"/>
  <c r="B82" i="12"/>
  <c r="A82" i="12"/>
  <c r="D82" i="12" s="1"/>
  <c r="E82" i="12" s="1"/>
  <c r="D81" i="12"/>
  <c r="E81" i="12" s="1"/>
  <c r="B81" i="12"/>
  <c r="C81" i="12" s="1"/>
  <c r="A81" i="12"/>
  <c r="C80" i="12"/>
  <c r="B80" i="12"/>
  <c r="A80" i="12"/>
  <c r="D80" i="12" s="1"/>
  <c r="E80" i="12" s="1"/>
  <c r="B79" i="12"/>
  <c r="D79" i="12" s="1"/>
  <c r="E79" i="12" s="1"/>
  <c r="A79" i="12"/>
  <c r="C78" i="12"/>
  <c r="B78" i="12"/>
  <c r="A78" i="12"/>
  <c r="D78" i="12" s="1"/>
  <c r="E78" i="12" s="1"/>
  <c r="D77" i="12"/>
  <c r="E77" i="12" s="1"/>
  <c r="B77" i="12"/>
  <c r="C77" i="12" s="1"/>
  <c r="A77" i="12"/>
  <c r="C76" i="12"/>
  <c r="B76" i="12"/>
  <c r="A76" i="12"/>
  <c r="D76" i="12" s="1"/>
  <c r="E76" i="12" s="1"/>
  <c r="B75" i="12"/>
  <c r="D75" i="12" s="1"/>
  <c r="E75" i="12" s="1"/>
  <c r="A75" i="12"/>
  <c r="C74" i="12"/>
  <c r="B74" i="12"/>
  <c r="A74" i="12"/>
  <c r="D74" i="12" s="1"/>
  <c r="E74" i="12" s="1"/>
  <c r="D73" i="12"/>
  <c r="E73" i="12" s="1"/>
  <c r="B73" i="12"/>
  <c r="C73" i="12" s="1"/>
  <c r="A73" i="12"/>
  <c r="C72" i="12"/>
  <c r="B72" i="12"/>
  <c r="A72" i="12"/>
  <c r="D72" i="12" s="1"/>
  <c r="E72" i="12" s="1"/>
  <c r="B71" i="12"/>
  <c r="D71" i="12" s="1"/>
  <c r="E71" i="12" s="1"/>
  <c r="A71" i="12"/>
  <c r="C70" i="12"/>
  <c r="B70" i="12"/>
  <c r="A70" i="12"/>
  <c r="D70" i="12" s="1"/>
  <c r="E70" i="12" s="1"/>
  <c r="C60" i="12"/>
  <c r="D60" i="12" s="1"/>
  <c r="A60" i="12"/>
  <c r="B60" i="12" s="1"/>
  <c r="C59" i="12"/>
  <c r="D59" i="12" s="1"/>
  <c r="A59" i="12"/>
  <c r="B59" i="12" s="1"/>
  <c r="C58" i="12"/>
  <c r="D58" i="12" s="1"/>
  <c r="A58" i="12"/>
  <c r="B58" i="12" s="1"/>
  <c r="C57" i="12"/>
  <c r="D57" i="12" s="1"/>
  <c r="A57" i="12"/>
  <c r="B57" i="12" s="1"/>
  <c r="C56" i="12"/>
  <c r="D56" i="12" s="1"/>
  <c r="A56" i="12"/>
  <c r="E56" i="12" s="1"/>
  <c r="F56" i="12" s="1"/>
  <c r="C55" i="12"/>
  <c r="D55" i="12" s="1"/>
  <c r="A55" i="12"/>
  <c r="B55" i="12" s="1"/>
  <c r="C46" i="12"/>
  <c r="D46" i="12" s="1"/>
  <c r="A46" i="12"/>
  <c r="E46" i="12" s="1"/>
  <c r="F46" i="12" s="1"/>
  <c r="C45" i="12"/>
  <c r="D45" i="12" s="1"/>
  <c r="A45" i="12"/>
  <c r="B45" i="12" s="1"/>
  <c r="C44" i="12"/>
  <c r="D44" i="12" s="1"/>
  <c r="A44" i="12"/>
  <c r="E44" i="12" s="1"/>
  <c r="F44" i="12" s="1"/>
  <c r="C43" i="12"/>
  <c r="D43" i="12" s="1"/>
  <c r="A43" i="12"/>
  <c r="B43" i="12" s="1"/>
  <c r="C42" i="12"/>
  <c r="D42" i="12" s="1"/>
  <c r="A42" i="12"/>
  <c r="B42" i="12" s="1"/>
  <c r="C41" i="12"/>
  <c r="D41" i="12" s="1"/>
  <c r="A41" i="12"/>
  <c r="B41" i="12" s="1"/>
  <c r="D32" i="12"/>
  <c r="E32" i="12" s="1"/>
  <c r="B32" i="12"/>
  <c r="C32" i="12" s="1"/>
  <c r="A32" i="12"/>
  <c r="E31" i="12"/>
  <c r="D31" i="12"/>
  <c r="C31" i="12"/>
  <c r="B31" i="12"/>
  <c r="F31" i="12" s="1"/>
  <c r="G31" i="12" s="1"/>
  <c r="A31" i="12"/>
  <c r="D30" i="12"/>
  <c r="E30" i="12" s="1"/>
  <c r="B30" i="12"/>
  <c r="C30" i="12" s="1"/>
  <c r="A30" i="12"/>
  <c r="E29" i="12"/>
  <c r="D29" i="12"/>
  <c r="C29" i="12"/>
  <c r="B29" i="12"/>
  <c r="F29" i="12" s="1"/>
  <c r="G29" i="12" s="1"/>
  <c r="A29" i="12"/>
  <c r="D28" i="12"/>
  <c r="E28" i="12" s="1"/>
  <c r="B28" i="12"/>
  <c r="F28" i="12" s="1"/>
  <c r="G28" i="12" s="1"/>
  <c r="A28" i="12"/>
  <c r="E27" i="12"/>
  <c r="D27" i="12"/>
  <c r="C27" i="12"/>
  <c r="B27" i="12"/>
  <c r="F27" i="12" s="1"/>
  <c r="G27" i="12" s="1"/>
  <c r="A27" i="12"/>
  <c r="D26" i="12"/>
  <c r="E26" i="12" s="1"/>
  <c r="B26" i="12"/>
  <c r="C26" i="12" s="1"/>
  <c r="A26" i="12"/>
  <c r="E25" i="12"/>
  <c r="D25" i="12"/>
  <c r="C25" i="12"/>
  <c r="B25" i="12"/>
  <c r="F25" i="12" s="1"/>
  <c r="G25" i="12" s="1"/>
  <c r="A25" i="12"/>
  <c r="D24" i="12"/>
  <c r="E24" i="12" s="1"/>
  <c r="B24" i="12"/>
  <c r="C24" i="12" s="1"/>
  <c r="A24" i="12"/>
  <c r="E23" i="12"/>
  <c r="D23" i="12"/>
  <c r="C23" i="12"/>
  <c r="B23" i="12"/>
  <c r="F23" i="12" s="1"/>
  <c r="G23" i="12" s="1"/>
  <c r="A23" i="12"/>
  <c r="D22" i="12"/>
  <c r="E22" i="12" s="1"/>
  <c r="B22" i="12"/>
  <c r="C22" i="12" s="1"/>
  <c r="A22" i="12"/>
  <c r="E21" i="12"/>
  <c r="D21" i="12"/>
  <c r="C21" i="12"/>
  <c r="B21" i="12"/>
  <c r="F21" i="12" s="1"/>
  <c r="G21" i="12" s="1"/>
  <c r="A21" i="12"/>
  <c r="D20" i="12"/>
  <c r="E20" i="12" s="1"/>
  <c r="B20" i="12"/>
  <c r="F20" i="12" s="1"/>
  <c r="G20" i="12" s="1"/>
  <c r="A20" i="12"/>
  <c r="E19" i="12"/>
  <c r="D19" i="12"/>
  <c r="C19" i="12"/>
  <c r="B19" i="12"/>
  <c r="F19" i="12" s="1"/>
  <c r="G19" i="12" s="1"/>
  <c r="A19" i="12"/>
  <c r="D18" i="12"/>
  <c r="E18" i="12" s="1"/>
  <c r="B18" i="12"/>
  <c r="C18" i="12" s="1"/>
  <c r="A18" i="12"/>
  <c r="F7" i="12"/>
  <c r="F6" i="12"/>
  <c r="H76" i="1"/>
  <c r="B75" i="1"/>
  <c r="B76" i="1" s="1"/>
  <c r="H65" i="1"/>
  <c r="B64" i="1"/>
  <c r="B65" i="1" s="1"/>
  <c r="H76" i="2"/>
  <c r="B75" i="2"/>
  <c r="B76" i="2" s="1"/>
  <c r="H65" i="2"/>
  <c r="B64" i="2"/>
  <c r="B65" i="2" s="1"/>
  <c r="H76" i="3"/>
  <c r="B75" i="3"/>
  <c r="B76" i="3" s="1"/>
  <c r="H65" i="3"/>
  <c r="B64" i="3"/>
  <c r="B65" i="3" s="1"/>
  <c r="H76" i="4"/>
  <c r="B75" i="4"/>
  <c r="B76" i="4" s="1"/>
  <c r="H65" i="4"/>
  <c r="B64" i="4"/>
  <c r="B65" i="4" s="1"/>
  <c r="H76" i="5"/>
  <c r="B75" i="5"/>
  <c r="B76" i="5" s="1"/>
  <c r="H65" i="5"/>
  <c r="B64" i="5"/>
  <c r="B65" i="5" s="1"/>
  <c r="H76" i="6"/>
  <c r="B75" i="6"/>
  <c r="B76" i="6" s="1"/>
  <c r="H65" i="6"/>
  <c r="B64" i="6"/>
  <c r="B65" i="6" s="1"/>
  <c r="H76" i="7"/>
  <c r="B75" i="7"/>
  <c r="B76" i="7" s="1"/>
  <c r="H65" i="7"/>
  <c r="B64" i="7"/>
  <c r="B65" i="7" s="1"/>
  <c r="H76" i="8"/>
  <c r="B75" i="8"/>
  <c r="B76" i="8" s="1"/>
  <c r="H65" i="8"/>
  <c r="B64" i="8"/>
  <c r="B65" i="8" s="1"/>
  <c r="H76" i="9"/>
  <c r="B75" i="9"/>
  <c r="B76" i="9" s="1"/>
  <c r="H65" i="9"/>
  <c r="B64" i="9"/>
  <c r="B65" i="9" s="1"/>
  <c r="H76" i="10"/>
  <c r="B75" i="10"/>
  <c r="B76" i="10" s="1"/>
  <c r="H65" i="10"/>
  <c r="B64" i="10"/>
  <c r="B65" i="10" s="1"/>
  <c r="H76" i="11"/>
  <c r="B75" i="11"/>
  <c r="B76" i="11" s="1"/>
  <c r="H65" i="11"/>
  <c r="B64" i="11"/>
  <c r="B65" i="11" s="1"/>
  <c r="K65" i="8" l="1"/>
  <c r="F24" i="12"/>
  <c r="G24" i="12" s="1"/>
  <c r="F32" i="12"/>
  <c r="G32" i="12" s="1"/>
  <c r="E42" i="12"/>
  <c r="F42" i="12" s="1"/>
  <c r="E58" i="12"/>
  <c r="F58" i="12" s="1"/>
  <c r="E60" i="12"/>
  <c r="F60" i="12" s="1"/>
  <c r="C20" i="12"/>
  <c r="C28" i="12"/>
  <c r="B44" i="12"/>
  <c r="B46" i="12"/>
  <c r="B56" i="12"/>
  <c r="C71" i="12"/>
  <c r="C75" i="12"/>
  <c r="C79" i="12"/>
  <c r="C83" i="12"/>
  <c r="F18" i="12"/>
  <c r="G18" i="12" s="1"/>
  <c r="F22" i="12"/>
  <c r="G22" i="12" s="1"/>
  <c r="F26" i="12"/>
  <c r="G26" i="12" s="1"/>
  <c r="F30" i="12"/>
  <c r="G30" i="12" s="1"/>
  <c r="E41" i="12"/>
  <c r="F41" i="12" s="1"/>
  <c r="E43" i="12"/>
  <c r="F43" i="12" s="1"/>
  <c r="E45" i="12"/>
  <c r="F45" i="12" s="1"/>
  <c r="E55" i="12"/>
  <c r="F55" i="12" s="1"/>
  <c r="E57" i="12"/>
  <c r="F57" i="12" s="1"/>
  <c r="E59" i="12"/>
  <c r="F59" i="12" s="1"/>
  <c r="K76" i="1"/>
  <c r="K65" i="1"/>
  <c r="K76" i="2"/>
  <c r="K65" i="2"/>
  <c r="K76" i="3"/>
  <c r="K65" i="3"/>
  <c r="K76" i="4"/>
  <c r="K65" i="4"/>
  <c r="K76" i="5"/>
  <c r="K65" i="5"/>
  <c r="K76" i="6"/>
  <c r="K65" i="6"/>
  <c r="K76" i="7"/>
  <c r="K65" i="7"/>
  <c r="K76" i="8"/>
  <c r="K76" i="9"/>
  <c r="K65" i="9"/>
  <c r="K76" i="10"/>
  <c r="K65" i="10"/>
  <c r="K76" i="11"/>
  <c r="K65" i="11"/>
  <c r="H54" i="11"/>
  <c r="B53" i="11"/>
  <c r="B54" i="11" s="1"/>
  <c r="H43" i="11"/>
  <c r="B42" i="11"/>
  <c r="B43" i="11" s="1"/>
  <c r="H32" i="11"/>
  <c r="B31" i="11"/>
  <c r="B32" i="11" s="1"/>
  <c r="H21" i="11"/>
  <c r="B20" i="11"/>
  <c r="B21" i="11" s="1"/>
  <c r="H10" i="11"/>
  <c r="B9" i="11"/>
  <c r="B10" i="11" s="1"/>
  <c r="H54" i="10"/>
  <c r="B53" i="10"/>
  <c r="B54" i="10" s="1"/>
  <c r="H43" i="10"/>
  <c r="B42" i="10"/>
  <c r="B43" i="10" s="1"/>
  <c r="H32" i="10"/>
  <c r="B31" i="10"/>
  <c r="B32" i="10" s="1"/>
  <c r="H21" i="10"/>
  <c r="B20" i="10"/>
  <c r="B21" i="10" s="1"/>
  <c r="H10" i="10"/>
  <c r="B9" i="10"/>
  <c r="B10" i="10" s="1"/>
  <c r="H54" i="9"/>
  <c r="B53" i="9"/>
  <c r="B54" i="9" s="1"/>
  <c r="H43" i="9"/>
  <c r="B42" i="9"/>
  <c r="B43" i="9" s="1"/>
  <c r="H32" i="9"/>
  <c r="B31" i="9"/>
  <c r="B32" i="9" s="1"/>
  <c r="H21" i="9"/>
  <c r="B20" i="9"/>
  <c r="B21" i="9" s="1"/>
  <c r="H10" i="9"/>
  <c r="B9" i="9"/>
  <c r="B10" i="9" s="1"/>
  <c r="H54" i="8"/>
  <c r="B53" i="8"/>
  <c r="B54" i="8" s="1"/>
  <c r="H43" i="8"/>
  <c r="B42" i="8"/>
  <c r="B43" i="8" s="1"/>
  <c r="H32" i="8"/>
  <c r="B31" i="8"/>
  <c r="B32" i="8" s="1"/>
  <c r="H21" i="8"/>
  <c r="B20" i="8"/>
  <c r="B21" i="8" s="1"/>
  <c r="H10" i="8"/>
  <c r="B9" i="8"/>
  <c r="B10" i="8" s="1"/>
  <c r="K10" i="8" s="1"/>
  <c r="H54" i="7"/>
  <c r="B53" i="7"/>
  <c r="B54" i="7" s="1"/>
  <c r="H43" i="7"/>
  <c r="B42" i="7"/>
  <c r="B43" i="7" s="1"/>
  <c r="H32" i="7"/>
  <c r="B31" i="7"/>
  <c r="B32" i="7" s="1"/>
  <c r="H21" i="7"/>
  <c r="B20" i="7"/>
  <c r="B21" i="7" s="1"/>
  <c r="H10" i="7"/>
  <c r="B9" i="7"/>
  <c r="B10" i="7" s="1"/>
  <c r="K10" i="7" s="1"/>
  <c r="H54" i="6"/>
  <c r="B53" i="6"/>
  <c r="B54" i="6" s="1"/>
  <c r="H43" i="6"/>
  <c r="B42" i="6"/>
  <c r="B43" i="6" s="1"/>
  <c r="H32" i="6"/>
  <c r="B31" i="6"/>
  <c r="B32" i="6" s="1"/>
  <c r="H21" i="6"/>
  <c r="B20" i="6"/>
  <c r="B21" i="6" s="1"/>
  <c r="H10" i="6"/>
  <c r="B9" i="6"/>
  <c r="B10" i="6" s="1"/>
  <c r="K10" i="6" s="1"/>
  <c r="H54" i="5"/>
  <c r="B53" i="5"/>
  <c r="B54" i="5" s="1"/>
  <c r="H43" i="5"/>
  <c r="B42" i="5"/>
  <c r="B43" i="5" s="1"/>
  <c r="H32" i="5"/>
  <c r="B31" i="5"/>
  <c r="B32" i="5" s="1"/>
  <c r="H21" i="5"/>
  <c r="B20" i="5"/>
  <c r="B21" i="5" s="1"/>
  <c r="H10" i="5"/>
  <c r="B9" i="5"/>
  <c r="B10" i="5" s="1"/>
  <c r="H54" i="4"/>
  <c r="B53" i="4"/>
  <c r="B54" i="4" s="1"/>
  <c r="H43" i="4"/>
  <c r="B42" i="4"/>
  <c r="B43" i="4" s="1"/>
  <c r="H32" i="4"/>
  <c r="B31" i="4"/>
  <c r="B32" i="4" s="1"/>
  <c r="H21" i="4"/>
  <c r="B20" i="4"/>
  <c r="B21" i="4" s="1"/>
  <c r="H10" i="4"/>
  <c r="B9" i="4"/>
  <c r="B10" i="4" s="1"/>
  <c r="K10" i="4" s="1"/>
  <c r="H54" i="3"/>
  <c r="B53" i="3"/>
  <c r="B54" i="3" s="1"/>
  <c r="H43" i="3"/>
  <c r="B42" i="3"/>
  <c r="B43" i="3" s="1"/>
  <c r="H32" i="3"/>
  <c r="B31" i="3"/>
  <c r="B32" i="3" s="1"/>
  <c r="K32" i="3" s="1"/>
  <c r="H21" i="3"/>
  <c r="B20" i="3"/>
  <c r="B21" i="3" s="1"/>
  <c r="H10" i="3"/>
  <c r="B9" i="3"/>
  <c r="B10" i="3" s="1"/>
  <c r="K10" i="3" s="1"/>
  <c r="H54" i="2"/>
  <c r="B53" i="2"/>
  <c r="B54" i="2" s="1"/>
  <c r="H43" i="2"/>
  <c r="B42" i="2"/>
  <c r="B43" i="2" s="1"/>
  <c r="H32" i="2"/>
  <c r="B31" i="2"/>
  <c r="B32" i="2" s="1"/>
  <c r="H21" i="2"/>
  <c r="B20" i="2"/>
  <c r="B21" i="2" s="1"/>
  <c r="H10" i="2"/>
  <c r="B9" i="2"/>
  <c r="B10" i="2" s="1"/>
  <c r="H54" i="1"/>
  <c r="B53" i="1"/>
  <c r="B54" i="1" s="1"/>
  <c r="H43" i="1"/>
  <c r="B42" i="1"/>
  <c r="B43" i="1" s="1"/>
  <c r="H32" i="1"/>
  <c r="B31" i="1"/>
  <c r="B32" i="1" s="1"/>
  <c r="H21" i="1"/>
  <c r="B20" i="1"/>
  <c r="B21" i="1" s="1"/>
  <c r="H10" i="1"/>
  <c r="B9" i="1"/>
  <c r="B10" i="1" s="1"/>
  <c r="K10" i="11" l="1"/>
  <c r="K10" i="10"/>
  <c r="K10" i="9"/>
  <c r="K54" i="6"/>
  <c r="K54" i="5"/>
  <c r="K43" i="5"/>
  <c r="K10" i="5"/>
  <c r="K10" i="2"/>
  <c r="K54" i="11"/>
  <c r="K43" i="11"/>
  <c r="K32" i="11"/>
  <c r="K21" i="11"/>
  <c r="K54" i="10"/>
  <c r="K43" i="10"/>
  <c r="K32" i="10"/>
  <c r="K21" i="10"/>
  <c r="K54" i="9"/>
  <c r="K43" i="9"/>
  <c r="K32" i="9"/>
  <c r="K21" i="9"/>
  <c r="K54" i="8"/>
  <c r="K43" i="8"/>
  <c r="K32" i="8"/>
  <c r="K21" i="8"/>
  <c r="K54" i="7"/>
  <c r="K43" i="7"/>
  <c r="K32" i="7"/>
  <c r="K21" i="7"/>
  <c r="K43" i="6"/>
  <c r="K32" i="6"/>
  <c r="K21" i="6"/>
  <c r="K32" i="5"/>
  <c r="K21" i="5"/>
  <c r="K54" i="4"/>
  <c r="K43" i="4"/>
  <c r="K32" i="4"/>
  <c r="K21" i="4"/>
  <c r="K54" i="3"/>
  <c r="K43" i="3"/>
  <c r="K21" i="3"/>
  <c r="K54" i="2"/>
  <c r="K43" i="2"/>
  <c r="K32" i="2"/>
  <c r="K21" i="2"/>
  <c r="K54" i="1"/>
  <c r="K43" i="1"/>
  <c r="K32" i="1"/>
  <c r="K21" i="1"/>
  <c r="K10" i="1"/>
</calcChain>
</file>

<file path=xl/sharedStrings.xml><?xml version="1.0" encoding="utf-8"?>
<sst xmlns="http://schemas.openxmlformats.org/spreadsheetml/2006/main" count="1957" uniqueCount="100">
  <si>
    <t>COURSE DELIVERY METHOD</t>
  </si>
  <si>
    <t>SELF LEARNING</t>
  </si>
  <si>
    <t>Total</t>
  </si>
  <si>
    <t>F2F</t>
  </si>
  <si>
    <t>Online Teaching</t>
  </si>
  <si>
    <t>Class Prep</t>
  </si>
  <si>
    <t>Coursework</t>
  </si>
  <si>
    <t>Exam Prep</t>
  </si>
  <si>
    <t>Exam</t>
  </si>
  <si>
    <t>T</t>
  </si>
  <si>
    <t>P</t>
  </si>
  <si>
    <t>30% of 58hrs</t>
  </si>
  <si>
    <t>GARIS PANDUAN MENGANGGARKAN JAM PEMBELAJARAN PELAJAR</t>
  </si>
  <si>
    <t xml:space="preserve"> SARJANA  </t>
  </si>
  <si>
    <t>Kuliah MP      Biasa (Jam)</t>
  </si>
  <si>
    <t>Jam Belajar Sendiri</t>
  </si>
  <si>
    <t>Kuliah MP Kompleks (Jam)</t>
  </si>
  <si>
    <t>Tutorial (Jam)</t>
  </si>
  <si>
    <t>PBL (Jam)</t>
  </si>
  <si>
    <t>Diskusi Kumpulan</t>
  </si>
  <si>
    <t>PENULISAN</t>
  </si>
  <si>
    <t>Penulisan (Perkataan)</t>
  </si>
  <si>
    <t>Persediaan</t>
  </si>
  <si>
    <t>Pelaksanaan</t>
  </si>
  <si>
    <t>Jumlah</t>
  </si>
  <si>
    <t>Peratus</t>
  </si>
  <si>
    <t>Minit</t>
  </si>
  <si>
    <t>Jam</t>
  </si>
  <si>
    <t>Asas Perkiraan:</t>
  </si>
  <si>
    <t xml:space="preserve">1. Penulisan 1000 perkataan = 10% (4 Muka surat/ 250 perkataan per muka surat) </t>
  </si>
  <si>
    <t>2. Penulisan 1000 perkataan = 6 jam beban pembelajaran, 70% untuk persediaan, 30% untuk pelaksanaan</t>
  </si>
  <si>
    <t>PENYELESAIAN MASALAH</t>
  </si>
  <si>
    <t>Asas</t>
  </si>
  <si>
    <t>1% = 30 minit, 30% untuk persediaan, 70% untuk pelaksanaan</t>
  </si>
  <si>
    <t>PRODUK</t>
  </si>
  <si>
    <t>1% = 43.5 minit, 30% untuk persediaan, 70% untuk pelaksanaan</t>
  </si>
  <si>
    <t>PEMBENTANGAN</t>
  </si>
  <si>
    <t xml:space="preserve">Pembentangan/ Pelaksanaan </t>
  </si>
  <si>
    <t xml:space="preserve">Persediaan                     </t>
  </si>
  <si>
    <t xml:space="preserve">Asas Perkiraan: </t>
  </si>
  <si>
    <t>1. Pembentangan 15 minit = 10%</t>
  </si>
  <si>
    <t>2. Pembentangan 15 minit = 45 minit persediaan</t>
  </si>
  <si>
    <t>Nota: Pembentangan termasuk role-play, perbincangan, simulasi, pengajaran mikro</t>
  </si>
  <si>
    <t>UJIAN 40% (150 minit)</t>
  </si>
  <si>
    <t>Ujian/ Kuiz (Minit)</t>
  </si>
  <si>
    <t xml:space="preserve">Persediaan    </t>
  </si>
  <si>
    <t>1. Peperiksaan Akhir 150 minit = 40%</t>
  </si>
  <si>
    <t xml:space="preserve">2. Ujian 150 minit = 11 jam persediaan </t>
  </si>
  <si>
    <t>100% of 112hrs</t>
  </si>
  <si>
    <t>0% of 112hrs</t>
  </si>
  <si>
    <t>100% of 136hrs</t>
  </si>
  <si>
    <t>0% of 136hrs</t>
  </si>
  <si>
    <t>60% of 136hrs</t>
  </si>
  <si>
    <t>40% of 136hrs</t>
  </si>
  <si>
    <t>50% of 136hrs</t>
  </si>
  <si>
    <t>70% of 136hrs</t>
  </si>
  <si>
    <t>30% of 136hrs</t>
  </si>
  <si>
    <t>90% of 136hrs</t>
  </si>
  <si>
    <t>10% of 136hrs</t>
  </si>
  <si>
    <t>90% of 112hrs</t>
  </si>
  <si>
    <t>10% of 112hrs</t>
  </si>
  <si>
    <t>80% of 112hrs</t>
  </si>
  <si>
    <t>20% of 112hrs</t>
  </si>
  <si>
    <t>20% of 122hrs</t>
  </si>
  <si>
    <t>70% of 112hrs</t>
  </si>
  <si>
    <t>30% of 112hrs</t>
  </si>
  <si>
    <t>30% of 122hrs</t>
  </si>
  <si>
    <t>60% of 112hrs</t>
  </si>
  <si>
    <t>40% of 112hrs</t>
  </si>
  <si>
    <t>50% of 112hrs</t>
  </si>
  <si>
    <t>SCL/O</t>
  </si>
  <si>
    <t>TL</t>
  </si>
  <si>
    <t>F2F 100:0 Online Learning</t>
  </si>
  <si>
    <t>Coursework 100:0 Final Exam</t>
  </si>
  <si>
    <t>Coursework 0:100 Final Exam</t>
  </si>
  <si>
    <t>Coursework 60:40 Final Exam</t>
  </si>
  <si>
    <t>Coursework 40:60 Final Exam</t>
  </si>
  <si>
    <t>Coursework 50:50 Final Exam</t>
  </si>
  <si>
    <t>Coursework 70:30 Final Exam</t>
  </si>
  <si>
    <t>Coursework 30:70 Final Exam</t>
  </si>
  <si>
    <t>Coursework 90:10 Final Exam</t>
  </si>
  <si>
    <t>Coursework 10:90 Final Exam</t>
  </si>
  <si>
    <t>F2F 90:10 Online Learning</t>
  </si>
  <si>
    <t>F2F 80:20 Online Learning</t>
  </si>
  <si>
    <t>F2F 70:30 Online Learning</t>
  </si>
  <si>
    <t>Coursework 0:100  Final Exam</t>
  </si>
  <si>
    <t>Coursework 60:40  Final Exam</t>
  </si>
  <si>
    <t>Coursework 40:60  Final Exam</t>
  </si>
  <si>
    <t>Coursework 50:50  Final Exam</t>
  </si>
  <si>
    <t>Coursework 70:30  Final Exam</t>
  </si>
  <si>
    <t>Coursework 30:70  Final Exam</t>
  </si>
  <si>
    <t>Coursework 90:10  Final Exam</t>
  </si>
  <si>
    <t>Coursework 10:90  Final Exam</t>
  </si>
  <si>
    <t>F2F 60:40 Online Learning</t>
  </si>
  <si>
    <t>F2F 50:50 Online Learning</t>
  </si>
  <si>
    <t>F2F 40:60 Online Learning</t>
  </si>
  <si>
    <t>F2F 30:70 Online Learning</t>
  </si>
  <si>
    <t>F2F 20:80 Online Learning</t>
  </si>
  <si>
    <t>F2F 10:90 Online Learning</t>
  </si>
  <si>
    <t>F2F 0:100 Online 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</si>
</sst>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6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6" borderId="0" applyNumberFormat="0" applyBorder="0" applyAlignment="0" applyProtection="0"/>
  </cellStyleXfs>
  <cellXfs count="107">
    <xf numFmtId="0" fontId="0" fillId="0" borderId="0" xfId="0"/>
    <xf numFmtId="22" fontId="1" fillId="0" borderId="0" xfId="0" applyNumberFormat="1" applyFont="1"/>
    <xf numFmtId="0" fontId="1" fillId="0" borderId="0" xfId="0" applyFont="1"/>
    <xf numFmtId="0" fontId="3" fillId="0" borderId="5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9" fontId="5" fillId="0" borderId="5" xfId="0" applyNumberFormat="1" applyFont="1" applyFill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8" fillId="0" borderId="0" xfId="0" applyFont="1" applyFill="1"/>
    <xf numFmtId="0" fontId="9" fillId="7" borderId="5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0" fontId="9" fillId="7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" fontId="8" fillId="0" borderId="5" xfId="0" applyNumberFormat="1" applyFont="1" applyFill="1" applyBorder="1"/>
    <xf numFmtId="164" fontId="8" fillId="0" borderId="5" xfId="0" applyNumberFormat="1" applyFont="1" applyFill="1" applyBorder="1"/>
    <xf numFmtId="2" fontId="8" fillId="0" borderId="5" xfId="0" applyNumberFormat="1" applyFont="1" applyFill="1" applyBorder="1"/>
    <xf numFmtId="1" fontId="8" fillId="9" borderId="5" xfId="0" applyNumberFormat="1" applyFont="1" applyFill="1" applyBorder="1"/>
    <xf numFmtId="164" fontId="8" fillId="9" borderId="5" xfId="0" applyNumberFormat="1" applyFont="1" applyFill="1" applyBorder="1"/>
    <xf numFmtId="2" fontId="8" fillId="9" borderId="5" xfId="0" applyNumberFormat="1" applyFont="1" applyFill="1" applyBorder="1"/>
    <xf numFmtId="2" fontId="8" fillId="0" borderId="0" xfId="0" applyNumberFormat="1" applyFont="1" applyFill="1"/>
    <xf numFmtId="164" fontId="8" fillId="0" borderId="0" xfId="0" applyNumberFormat="1" applyFont="1" applyFill="1"/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vertical="top" wrapText="1"/>
    </xf>
    <xf numFmtId="164" fontId="8" fillId="10" borderId="5" xfId="0" applyNumberFormat="1" applyFont="1" applyFill="1" applyBorder="1"/>
    <xf numFmtId="2" fontId="8" fillId="10" borderId="5" xfId="0" applyNumberFormat="1" applyFont="1" applyFill="1" applyBorder="1"/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vertical="center"/>
    </xf>
    <xf numFmtId="164" fontId="8" fillId="0" borderId="5" xfId="0" applyNumberFormat="1" applyFont="1" applyFill="1" applyBorder="1" applyAlignment="1">
      <alignment horizontal="right"/>
    </xf>
    <xf numFmtId="2" fontId="8" fillId="0" borderId="5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164" fontId="8" fillId="10" borderId="5" xfId="0" applyNumberFormat="1" applyFont="1" applyFill="1" applyBorder="1" applyAlignment="1">
      <alignment horizontal="right"/>
    </xf>
    <xf numFmtId="2" fontId="8" fillId="10" borderId="5" xfId="0" applyNumberFormat="1" applyFont="1" applyFill="1" applyBorder="1" applyAlignment="1">
      <alignment horizontal="right"/>
    </xf>
    <xf numFmtId="0" fontId="8" fillId="10" borderId="5" xfId="0" applyFont="1" applyFill="1" applyBorder="1" applyAlignment="1">
      <alignment horizontal="right"/>
    </xf>
    <xf numFmtId="1" fontId="8" fillId="0" borderId="5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11" fillId="0" borderId="0" xfId="0" applyFont="1"/>
    <xf numFmtId="0" fontId="8" fillId="0" borderId="0" xfId="0" applyFont="1"/>
    <xf numFmtId="164" fontId="8" fillId="0" borderId="5" xfId="0" applyNumberFormat="1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164" fontId="8" fillId="9" borderId="5" xfId="0" applyNumberFormat="1" applyFont="1" applyFill="1" applyBorder="1" applyAlignment="1">
      <alignment horizontal="center"/>
    </xf>
    <xf numFmtId="164" fontId="8" fillId="10" borderId="5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9" fillId="8" borderId="5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center" vertical="top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9" fillId="7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9" fillId="7" borderId="4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9" fontId="4" fillId="0" borderId="1" xfId="0" applyNumberFormat="1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/>
    </xf>
    <xf numFmtId="9" fontId="4" fillId="0" borderId="3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2">
    <cellStyle name="40% - Accent4" xfId="1" builtinId="4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workbookViewId="0">
      <selection activeCell="K10" sqref="K10"/>
    </sheetView>
  </sheetViews>
  <sheetFormatPr defaultRowHeight="15" x14ac:dyDescent="0.25"/>
  <sheetData>
    <row r="1" spans="1:8" ht="15.75" x14ac:dyDescent="0.25">
      <c r="A1" s="62" t="s">
        <v>12</v>
      </c>
      <c r="B1" s="62"/>
      <c r="C1" s="62"/>
      <c r="D1" s="62"/>
      <c r="E1" s="62"/>
      <c r="F1" s="62"/>
      <c r="G1" s="62"/>
      <c r="H1" s="62"/>
    </row>
    <row r="2" spans="1:8" ht="15.75" x14ac:dyDescent="0.25">
      <c r="A2" s="62" t="s">
        <v>13</v>
      </c>
      <c r="B2" s="62"/>
      <c r="C2" s="62"/>
      <c r="D2" s="62"/>
      <c r="E2" s="62"/>
      <c r="F2" s="62"/>
      <c r="G2" s="62"/>
      <c r="H2" s="62"/>
    </row>
    <row r="3" spans="1:8" x14ac:dyDescent="0.25">
      <c r="A3" s="15"/>
      <c r="B3" s="15"/>
      <c r="C3" s="15"/>
      <c r="D3" s="15"/>
      <c r="E3" s="15"/>
      <c r="F3" s="15"/>
      <c r="G3" s="15"/>
      <c r="H3" s="15"/>
    </row>
    <row r="4" spans="1:8" ht="51" x14ac:dyDescent="0.25">
      <c r="A4" s="16" t="s">
        <v>14</v>
      </c>
      <c r="B4" s="16" t="s">
        <v>15</v>
      </c>
      <c r="C4" s="17"/>
      <c r="D4" s="63" t="s">
        <v>16</v>
      </c>
      <c r="E4" s="63"/>
      <c r="F4" s="64" t="s">
        <v>15</v>
      </c>
      <c r="G4" s="65"/>
      <c r="H4" s="15"/>
    </row>
    <row r="5" spans="1:8" x14ac:dyDescent="0.25">
      <c r="A5" s="18">
        <v>1</v>
      </c>
      <c r="B5" s="18">
        <v>1</v>
      </c>
      <c r="C5" s="15"/>
      <c r="D5" s="66">
        <v>1</v>
      </c>
      <c r="E5" s="67"/>
      <c r="F5" s="68">
        <v>2</v>
      </c>
      <c r="G5" s="68"/>
      <c r="H5" s="15"/>
    </row>
    <row r="6" spans="1:8" x14ac:dyDescent="0.25">
      <c r="A6" s="18">
        <v>2</v>
      </c>
      <c r="B6" s="18">
        <v>2</v>
      </c>
      <c r="C6" s="15"/>
      <c r="D6" s="66">
        <v>2</v>
      </c>
      <c r="E6" s="67"/>
      <c r="F6" s="68">
        <f>D6*$D$6</f>
        <v>4</v>
      </c>
      <c r="G6" s="68"/>
      <c r="H6" s="15"/>
    </row>
    <row r="7" spans="1:8" x14ac:dyDescent="0.25">
      <c r="A7" s="18">
        <v>3</v>
      </c>
      <c r="B7" s="18">
        <v>3</v>
      </c>
      <c r="C7" s="15"/>
      <c r="D7" s="66">
        <v>3</v>
      </c>
      <c r="E7" s="67"/>
      <c r="F7" s="68">
        <f>D7*$D$6</f>
        <v>6</v>
      </c>
      <c r="G7" s="68"/>
      <c r="H7" s="15"/>
    </row>
    <row r="8" spans="1:8" x14ac:dyDescent="0.25">
      <c r="A8" s="15"/>
      <c r="B8" s="15"/>
      <c r="C8" s="15"/>
      <c r="D8" s="15"/>
      <c r="E8" s="15"/>
      <c r="F8" s="15"/>
      <c r="G8" s="15"/>
      <c r="H8" s="15"/>
    </row>
    <row r="9" spans="1:8" ht="39" x14ac:dyDescent="0.25">
      <c r="A9" s="19" t="s">
        <v>17</v>
      </c>
      <c r="B9" s="20" t="s">
        <v>15</v>
      </c>
      <c r="C9" s="21"/>
      <c r="D9" s="22" t="s">
        <v>18</v>
      </c>
      <c r="E9" s="63" t="s">
        <v>15</v>
      </c>
      <c r="F9" s="63"/>
      <c r="G9" s="19" t="s">
        <v>19</v>
      </c>
      <c r="H9" s="21"/>
    </row>
    <row r="10" spans="1:8" x14ac:dyDescent="0.25">
      <c r="A10" s="18">
        <v>1</v>
      </c>
      <c r="B10" s="18">
        <v>1</v>
      </c>
      <c r="C10" s="15"/>
      <c r="D10" s="23">
        <v>1</v>
      </c>
      <c r="E10" s="60">
        <v>1</v>
      </c>
      <c r="F10" s="61"/>
      <c r="G10" s="23">
        <v>1</v>
      </c>
      <c r="H10" s="15"/>
    </row>
    <row r="11" spans="1:8" x14ac:dyDescent="0.25">
      <c r="A11" s="18">
        <v>2</v>
      </c>
      <c r="B11" s="18">
        <v>2</v>
      </c>
      <c r="C11" s="15"/>
      <c r="D11" s="23">
        <v>2</v>
      </c>
      <c r="E11" s="69">
        <v>2</v>
      </c>
      <c r="F11" s="69"/>
      <c r="G11" s="23">
        <v>2</v>
      </c>
      <c r="H11" s="15"/>
    </row>
    <row r="12" spans="1:8" x14ac:dyDescent="0.25">
      <c r="A12" s="18">
        <v>3</v>
      </c>
      <c r="B12" s="18">
        <v>3</v>
      </c>
      <c r="C12" s="15"/>
      <c r="D12" s="23">
        <v>3</v>
      </c>
      <c r="E12" s="60">
        <v>3</v>
      </c>
      <c r="F12" s="61"/>
      <c r="G12" s="23">
        <v>3</v>
      </c>
      <c r="H12" s="15"/>
    </row>
    <row r="13" spans="1:8" x14ac:dyDescent="0.25">
      <c r="A13" s="24"/>
      <c r="B13" s="24"/>
      <c r="C13" s="15"/>
      <c r="D13" s="15"/>
      <c r="E13" s="15"/>
      <c r="F13" s="15"/>
      <c r="G13" s="15"/>
      <c r="H13" s="15"/>
    </row>
    <row r="14" spans="1:8" x14ac:dyDescent="0.25">
      <c r="A14" s="70" t="s">
        <v>20</v>
      </c>
      <c r="B14" s="70"/>
      <c r="C14" s="70"/>
      <c r="D14" s="70"/>
      <c r="E14" s="70"/>
      <c r="F14" s="70"/>
      <c r="G14" s="70"/>
      <c r="H14" s="70"/>
    </row>
    <row r="15" spans="1:8" x14ac:dyDescent="0.25">
      <c r="A15" s="15"/>
      <c r="B15" s="15"/>
      <c r="C15" s="25"/>
      <c r="D15" s="25"/>
      <c r="E15" s="26"/>
      <c r="F15" s="26"/>
      <c r="G15" s="15"/>
      <c r="H15" s="15"/>
    </row>
    <row r="16" spans="1:8" x14ac:dyDescent="0.25">
      <c r="A16" s="63" t="s">
        <v>21</v>
      </c>
      <c r="B16" s="63" t="s">
        <v>22</v>
      </c>
      <c r="C16" s="63"/>
      <c r="D16" s="63" t="s">
        <v>23</v>
      </c>
      <c r="E16" s="63"/>
      <c r="F16" s="63" t="s">
        <v>24</v>
      </c>
      <c r="G16" s="63"/>
      <c r="H16" s="63" t="s">
        <v>25</v>
      </c>
    </row>
    <row r="17" spans="1:8" x14ac:dyDescent="0.25">
      <c r="A17" s="63"/>
      <c r="B17" s="19" t="s">
        <v>26</v>
      </c>
      <c r="C17" s="19" t="s">
        <v>27</v>
      </c>
      <c r="D17" s="19" t="s">
        <v>26</v>
      </c>
      <c r="E17" s="19" t="s">
        <v>27</v>
      </c>
      <c r="F17" s="19" t="s">
        <v>26</v>
      </c>
      <c r="G17" s="19" t="s">
        <v>27</v>
      </c>
      <c r="H17" s="63"/>
    </row>
    <row r="18" spans="1:8" x14ac:dyDescent="0.25">
      <c r="A18" s="27">
        <f>H18*100</f>
        <v>100</v>
      </c>
      <c r="B18" s="28">
        <f>H18*25.2</f>
        <v>25.2</v>
      </c>
      <c r="C18" s="28">
        <f>B18/60</f>
        <v>0.42</v>
      </c>
      <c r="D18" s="28">
        <f>H18*10.8</f>
        <v>10.8</v>
      </c>
      <c r="E18" s="28">
        <f>D18/60</f>
        <v>0.18000000000000002</v>
      </c>
      <c r="F18" s="28">
        <f>B18+D18</f>
        <v>36</v>
      </c>
      <c r="G18" s="28">
        <f>F18/60</f>
        <v>0.6</v>
      </c>
      <c r="H18" s="29">
        <v>1</v>
      </c>
    </row>
    <row r="19" spans="1:8" x14ac:dyDescent="0.25">
      <c r="A19" s="27">
        <f t="shared" ref="A19:A32" si="0">H19*100</f>
        <v>250</v>
      </c>
      <c r="B19" s="28">
        <f t="shared" ref="B19:B32" si="1">H19*25.2</f>
        <v>63</v>
      </c>
      <c r="C19" s="28">
        <f t="shared" ref="C19:C32" si="2">B19/60</f>
        <v>1.05</v>
      </c>
      <c r="D19" s="28">
        <f t="shared" ref="D19:D32" si="3">H19*10.8</f>
        <v>27</v>
      </c>
      <c r="E19" s="28">
        <f t="shared" ref="E19:E32" si="4">D19/60</f>
        <v>0.45</v>
      </c>
      <c r="F19" s="28">
        <f t="shared" ref="F19:F32" si="5">B19+D19</f>
        <v>90</v>
      </c>
      <c r="G19" s="28">
        <f t="shared" ref="G19:G32" si="6">F19/60</f>
        <v>1.5</v>
      </c>
      <c r="H19" s="29">
        <v>2.5</v>
      </c>
    </row>
    <row r="20" spans="1:8" x14ac:dyDescent="0.25">
      <c r="A20" s="27">
        <f t="shared" si="0"/>
        <v>500</v>
      </c>
      <c r="B20" s="28">
        <f t="shared" si="1"/>
        <v>126</v>
      </c>
      <c r="C20" s="28">
        <f t="shared" si="2"/>
        <v>2.1</v>
      </c>
      <c r="D20" s="28">
        <f t="shared" si="3"/>
        <v>54</v>
      </c>
      <c r="E20" s="28">
        <f t="shared" si="4"/>
        <v>0.9</v>
      </c>
      <c r="F20" s="28">
        <f t="shared" si="5"/>
        <v>180</v>
      </c>
      <c r="G20" s="28">
        <f t="shared" si="6"/>
        <v>3</v>
      </c>
      <c r="H20" s="29">
        <v>5</v>
      </c>
    </row>
    <row r="21" spans="1:8" x14ac:dyDescent="0.25">
      <c r="A21" s="27">
        <f t="shared" si="0"/>
        <v>750</v>
      </c>
      <c r="B21" s="28">
        <f t="shared" si="1"/>
        <v>189</v>
      </c>
      <c r="C21" s="28">
        <f t="shared" si="2"/>
        <v>3.15</v>
      </c>
      <c r="D21" s="28">
        <f t="shared" si="3"/>
        <v>81</v>
      </c>
      <c r="E21" s="28">
        <f t="shared" si="4"/>
        <v>1.35</v>
      </c>
      <c r="F21" s="28">
        <f t="shared" si="5"/>
        <v>270</v>
      </c>
      <c r="G21" s="28">
        <f t="shared" si="6"/>
        <v>4.5</v>
      </c>
      <c r="H21" s="29">
        <v>7.5</v>
      </c>
    </row>
    <row r="22" spans="1:8" x14ac:dyDescent="0.25">
      <c r="A22" s="30">
        <f t="shared" si="0"/>
        <v>1000</v>
      </c>
      <c r="B22" s="31">
        <f t="shared" si="1"/>
        <v>252</v>
      </c>
      <c r="C22" s="31">
        <f t="shared" si="2"/>
        <v>4.2</v>
      </c>
      <c r="D22" s="31">
        <f t="shared" si="3"/>
        <v>108</v>
      </c>
      <c r="E22" s="31">
        <f t="shared" si="4"/>
        <v>1.8</v>
      </c>
      <c r="F22" s="31">
        <f t="shared" si="5"/>
        <v>360</v>
      </c>
      <c r="G22" s="31">
        <f t="shared" si="6"/>
        <v>6</v>
      </c>
      <c r="H22" s="32">
        <v>10</v>
      </c>
    </row>
    <row r="23" spans="1:8" x14ac:dyDescent="0.25">
      <c r="A23" s="27">
        <f t="shared" si="0"/>
        <v>1250</v>
      </c>
      <c r="B23" s="28">
        <f t="shared" si="1"/>
        <v>315</v>
      </c>
      <c r="C23" s="28">
        <f t="shared" si="2"/>
        <v>5.25</v>
      </c>
      <c r="D23" s="28">
        <f t="shared" si="3"/>
        <v>135</v>
      </c>
      <c r="E23" s="28">
        <f t="shared" si="4"/>
        <v>2.25</v>
      </c>
      <c r="F23" s="28">
        <f t="shared" si="5"/>
        <v>450</v>
      </c>
      <c r="G23" s="28">
        <f t="shared" si="6"/>
        <v>7.5</v>
      </c>
      <c r="H23" s="29">
        <v>12.5</v>
      </c>
    </row>
    <row r="24" spans="1:8" x14ac:dyDescent="0.25">
      <c r="A24" s="27">
        <f t="shared" si="0"/>
        <v>1500</v>
      </c>
      <c r="B24" s="28">
        <f t="shared" si="1"/>
        <v>378</v>
      </c>
      <c r="C24" s="28">
        <f t="shared" si="2"/>
        <v>6.3</v>
      </c>
      <c r="D24" s="28">
        <f t="shared" si="3"/>
        <v>162</v>
      </c>
      <c r="E24" s="28">
        <f t="shared" si="4"/>
        <v>2.7</v>
      </c>
      <c r="F24" s="28">
        <f t="shared" si="5"/>
        <v>540</v>
      </c>
      <c r="G24" s="28">
        <f t="shared" si="6"/>
        <v>9</v>
      </c>
      <c r="H24" s="29">
        <v>15</v>
      </c>
    </row>
    <row r="25" spans="1:8" x14ac:dyDescent="0.25">
      <c r="A25" s="27">
        <f t="shared" si="0"/>
        <v>2250</v>
      </c>
      <c r="B25" s="28">
        <f t="shared" si="1"/>
        <v>567</v>
      </c>
      <c r="C25" s="28">
        <f t="shared" si="2"/>
        <v>9.4499999999999993</v>
      </c>
      <c r="D25" s="28">
        <f t="shared" si="3"/>
        <v>243.00000000000003</v>
      </c>
      <c r="E25" s="28">
        <f t="shared" si="4"/>
        <v>4.0500000000000007</v>
      </c>
      <c r="F25" s="28">
        <f t="shared" si="5"/>
        <v>810</v>
      </c>
      <c r="G25" s="28">
        <f t="shared" si="6"/>
        <v>13.5</v>
      </c>
      <c r="H25" s="29">
        <v>22.5</v>
      </c>
    </row>
    <row r="26" spans="1:8" x14ac:dyDescent="0.25">
      <c r="A26" s="27">
        <f t="shared" si="0"/>
        <v>2999.9999999999995</v>
      </c>
      <c r="B26" s="28">
        <f t="shared" si="1"/>
        <v>755.99999999999989</v>
      </c>
      <c r="C26" s="28">
        <f t="shared" si="2"/>
        <v>12.599999999999998</v>
      </c>
      <c r="D26" s="28">
        <f t="shared" si="3"/>
        <v>324</v>
      </c>
      <c r="E26" s="28">
        <f t="shared" si="4"/>
        <v>5.4</v>
      </c>
      <c r="F26" s="28">
        <f t="shared" si="5"/>
        <v>1080</v>
      </c>
      <c r="G26" s="28">
        <f t="shared" si="6"/>
        <v>18</v>
      </c>
      <c r="H26" s="29">
        <v>29.999999999999996</v>
      </c>
    </row>
    <row r="27" spans="1:8" x14ac:dyDescent="0.25">
      <c r="A27" s="27">
        <f t="shared" si="0"/>
        <v>3750</v>
      </c>
      <c r="B27" s="28">
        <f t="shared" si="1"/>
        <v>945</v>
      </c>
      <c r="C27" s="28">
        <f t="shared" si="2"/>
        <v>15.75</v>
      </c>
      <c r="D27" s="28">
        <f t="shared" si="3"/>
        <v>405</v>
      </c>
      <c r="E27" s="28">
        <f t="shared" si="4"/>
        <v>6.75</v>
      </c>
      <c r="F27" s="28">
        <f t="shared" si="5"/>
        <v>1350</v>
      </c>
      <c r="G27" s="28">
        <f t="shared" si="6"/>
        <v>22.5</v>
      </c>
      <c r="H27" s="29">
        <v>37.5</v>
      </c>
    </row>
    <row r="28" spans="1:8" x14ac:dyDescent="0.25">
      <c r="A28" s="27">
        <f t="shared" si="0"/>
        <v>4500</v>
      </c>
      <c r="B28" s="28">
        <f t="shared" si="1"/>
        <v>1134</v>
      </c>
      <c r="C28" s="28">
        <f t="shared" si="2"/>
        <v>18.899999999999999</v>
      </c>
      <c r="D28" s="28">
        <f t="shared" si="3"/>
        <v>486.00000000000006</v>
      </c>
      <c r="E28" s="28">
        <f t="shared" si="4"/>
        <v>8.1000000000000014</v>
      </c>
      <c r="F28" s="28">
        <f t="shared" si="5"/>
        <v>1620</v>
      </c>
      <c r="G28" s="28">
        <f t="shared" si="6"/>
        <v>27</v>
      </c>
      <c r="H28" s="29">
        <v>45</v>
      </c>
    </row>
    <row r="29" spans="1:8" x14ac:dyDescent="0.25">
      <c r="A29" s="27">
        <f t="shared" si="0"/>
        <v>5249.9999999999991</v>
      </c>
      <c r="B29" s="28">
        <f t="shared" si="1"/>
        <v>1322.9999999999998</v>
      </c>
      <c r="C29" s="28">
        <f t="shared" si="2"/>
        <v>22.049999999999997</v>
      </c>
      <c r="D29" s="28">
        <f t="shared" si="3"/>
        <v>567</v>
      </c>
      <c r="E29" s="28">
        <f t="shared" si="4"/>
        <v>9.4499999999999993</v>
      </c>
      <c r="F29" s="28">
        <f t="shared" si="5"/>
        <v>1889.9999999999998</v>
      </c>
      <c r="G29" s="28">
        <f t="shared" si="6"/>
        <v>31.499999999999996</v>
      </c>
      <c r="H29" s="29">
        <v>52.499999999999993</v>
      </c>
    </row>
    <row r="30" spans="1:8" x14ac:dyDescent="0.25">
      <c r="A30" s="27">
        <f t="shared" si="0"/>
        <v>5999.9999999999991</v>
      </c>
      <c r="B30" s="28">
        <f t="shared" si="1"/>
        <v>1511.9999999999998</v>
      </c>
      <c r="C30" s="28">
        <f t="shared" si="2"/>
        <v>25.199999999999996</v>
      </c>
      <c r="D30" s="28">
        <f t="shared" si="3"/>
        <v>648</v>
      </c>
      <c r="E30" s="28">
        <f t="shared" si="4"/>
        <v>10.8</v>
      </c>
      <c r="F30" s="28">
        <f t="shared" si="5"/>
        <v>2160</v>
      </c>
      <c r="G30" s="28">
        <f t="shared" si="6"/>
        <v>36</v>
      </c>
      <c r="H30" s="29">
        <v>59.999999999999993</v>
      </c>
    </row>
    <row r="31" spans="1:8" x14ac:dyDescent="0.25">
      <c r="A31" s="27">
        <f t="shared" si="0"/>
        <v>6750</v>
      </c>
      <c r="B31" s="28">
        <f t="shared" si="1"/>
        <v>1701</v>
      </c>
      <c r="C31" s="28">
        <f t="shared" si="2"/>
        <v>28.35</v>
      </c>
      <c r="D31" s="28">
        <f t="shared" si="3"/>
        <v>729</v>
      </c>
      <c r="E31" s="28">
        <f t="shared" si="4"/>
        <v>12.15</v>
      </c>
      <c r="F31" s="28">
        <f t="shared" si="5"/>
        <v>2430</v>
      </c>
      <c r="G31" s="28">
        <f t="shared" si="6"/>
        <v>40.5</v>
      </c>
      <c r="H31" s="29">
        <v>67.5</v>
      </c>
    </row>
    <row r="32" spans="1:8" x14ac:dyDescent="0.25">
      <c r="A32" s="27">
        <f t="shared" si="0"/>
        <v>7500</v>
      </c>
      <c r="B32" s="28">
        <f t="shared" si="1"/>
        <v>1890</v>
      </c>
      <c r="C32" s="28">
        <f t="shared" si="2"/>
        <v>31.5</v>
      </c>
      <c r="D32" s="28">
        <f t="shared" si="3"/>
        <v>810</v>
      </c>
      <c r="E32" s="28">
        <f t="shared" si="4"/>
        <v>13.5</v>
      </c>
      <c r="F32" s="28">
        <f t="shared" si="5"/>
        <v>2700</v>
      </c>
      <c r="G32" s="28">
        <f t="shared" si="6"/>
        <v>45</v>
      </c>
      <c r="H32" s="29">
        <v>75</v>
      </c>
    </row>
    <row r="33" spans="1:8" x14ac:dyDescent="0.25">
      <c r="A33" s="15"/>
      <c r="B33" s="15"/>
      <c r="C33" s="33"/>
      <c r="D33" s="33"/>
      <c r="E33" s="33"/>
      <c r="F33" s="33"/>
      <c r="G33" s="34"/>
      <c r="H33" s="33"/>
    </row>
    <row r="34" spans="1:8" ht="38.25" x14ac:dyDescent="0.25">
      <c r="A34" s="35" t="s">
        <v>28</v>
      </c>
      <c r="B34" s="35"/>
      <c r="C34" s="35"/>
      <c r="D34" s="35"/>
      <c r="E34" s="35"/>
      <c r="F34" s="35"/>
      <c r="G34" s="35"/>
      <c r="H34" s="35"/>
    </row>
    <row r="35" spans="1:8" x14ac:dyDescent="0.25">
      <c r="A35" s="71" t="s">
        <v>29</v>
      </c>
      <c r="B35" s="71"/>
      <c r="C35" s="71"/>
      <c r="D35" s="71"/>
      <c r="E35" s="71"/>
      <c r="F35" s="71"/>
      <c r="G35" s="71"/>
      <c r="H35" s="71"/>
    </row>
    <row r="36" spans="1:8" x14ac:dyDescent="0.25">
      <c r="A36" s="72" t="s">
        <v>30</v>
      </c>
      <c r="B36" s="72"/>
      <c r="C36" s="72"/>
      <c r="D36" s="72"/>
      <c r="E36" s="72"/>
      <c r="F36" s="72"/>
      <c r="G36" s="72"/>
      <c r="H36" s="72"/>
    </row>
    <row r="37" spans="1:8" x14ac:dyDescent="0.25">
      <c r="A37" s="73" t="s">
        <v>31</v>
      </c>
      <c r="B37" s="73"/>
      <c r="C37" s="73"/>
      <c r="D37" s="73"/>
      <c r="E37" s="73"/>
      <c r="F37" s="73"/>
      <c r="G37" s="73"/>
      <c r="H37" s="73"/>
    </row>
    <row r="38" spans="1:8" x14ac:dyDescent="0.25">
      <c r="A38" s="36"/>
      <c r="B38" s="36"/>
      <c r="C38" s="36"/>
      <c r="D38" s="36"/>
      <c r="E38" s="36"/>
      <c r="F38" s="36"/>
      <c r="G38" s="36"/>
      <c r="H38" s="36"/>
    </row>
    <row r="39" spans="1:8" x14ac:dyDescent="0.25">
      <c r="A39" s="74" t="s">
        <v>22</v>
      </c>
      <c r="B39" s="75"/>
      <c r="C39" s="74" t="s">
        <v>23</v>
      </c>
      <c r="D39" s="75"/>
      <c r="E39" s="74" t="s">
        <v>24</v>
      </c>
      <c r="F39" s="75"/>
      <c r="G39" s="63" t="s">
        <v>25</v>
      </c>
      <c r="H39" s="37"/>
    </row>
    <row r="40" spans="1:8" x14ac:dyDescent="0.25">
      <c r="A40" s="19" t="s">
        <v>26</v>
      </c>
      <c r="B40" s="19" t="s">
        <v>27</v>
      </c>
      <c r="C40" s="19" t="s">
        <v>26</v>
      </c>
      <c r="D40" s="19" t="s">
        <v>27</v>
      </c>
      <c r="E40" s="19" t="s">
        <v>26</v>
      </c>
      <c r="F40" s="19" t="s">
        <v>27</v>
      </c>
      <c r="G40" s="63"/>
      <c r="H40" s="37"/>
    </row>
    <row r="41" spans="1:8" x14ac:dyDescent="0.25">
      <c r="A41" s="38">
        <f t="shared" ref="A41:A46" si="7">G41*(30/100*30)</f>
        <v>9</v>
      </c>
      <c r="B41" s="38">
        <f t="shared" ref="B41:B46" si="8">A41/60</f>
        <v>0.15</v>
      </c>
      <c r="C41" s="38">
        <f t="shared" ref="C41:C46" si="9">G41*(70/100*30)</f>
        <v>21</v>
      </c>
      <c r="D41" s="38">
        <f t="shared" ref="D41:D46" si="10">C41/60</f>
        <v>0.35</v>
      </c>
      <c r="E41" s="38">
        <f t="shared" ref="E41:E46" si="11">A41+C41</f>
        <v>30</v>
      </c>
      <c r="F41" s="38">
        <f t="shared" ref="F41:F46" si="12">E41/60</f>
        <v>0.5</v>
      </c>
      <c r="G41" s="39">
        <v>1</v>
      </c>
      <c r="H41" s="37"/>
    </row>
    <row r="42" spans="1:8" x14ac:dyDescent="0.25">
      <c r="A42" s="28">
        <f t="shared" si="7"/>
        <v>27</v>
      </c>
      <c r="B42" s="28">
        <f t="shared" si="8"/>
        <v>0.45</v>
      </c>
      <c r="C42" s="28">
        <f t="shared" si="9"/>
        <v>63</v>
      </c>
      <c r="D42" s="28">
        <f t="shared" si="10"/>
        <v>1.05</v>
      </c>
      <c r="E42" s="28">
        <f t="shared" si="11"/>
        <v>90</v>
      </c>
      <c r="F42" s="28">
        <f t="shared" si="12"/>
        <v>1.5</v>
      </c>
      <c r="G42" s="29">
        <v>3</v>
      </c>
      <c r="H42" s="37"/>
    </row>
    <row r="43" spans="1:8" x14ac:dyDescent="0.25">
      <c r="A43" s="28">
        <f t="shared" si="7"/>
        <v>45</v>
      </c>
      <c r="B43" s="28">
        <f t="shared" si="8"/>
        <v>0.75</v>
      </c>
      <c r="C43" s="28">
        <f t="shared" si="9"/>
        <v>105</v>
      </c>
      <c r="D43" s="28">
        <f t="shared" si="10"/>
        <v>1.75</v>
      </c>
      <c r="E43" s="28">
        <f t="shared" si="11"/>
        <v>150</v>
      </c>
      <c r="F43" s="28">
        <f t="shared" si="12"/>
        <v>2.5</v>
      </c>
      <c r="G43" s="29">
        <v>5</v>
      </c>
      <c r="H43" s="37"/>
    </row>
    <row r="44" spans="1:8" x14ac:dyDescent="0.25">
      <c r="A44" s="28">
        <f t="shared" si="7"/>
        <v>63</v>
      </c>
      <c r="B44" s="28">
        <f t="shared" si="8"/>
        <v>1.05</v>
      </c>
      <c r="C44" s="28">
        <f t="shared" si="9"/>
        <v>147</v>
      </c>
      <c r="D44" s="28">
        <f t="shared" si="10"/>
        <v>2.4500000000000002</v>
      </c>
      <c r="E44" s="28">
        <f t="shared" si="11"/>
        <v>210</v>
      </c>
      <c r="F44" s="28">
        <f t="shared" si="12"/>
        <v>3.5</v>
      </c>
      <c r="G44" s="29">
        <v>7</v>
      </c>
      <c r="H44" s="37"/>
    </row>
    <row r="45" spans="1:8" x14ac:dyDescent="0.25">
      <c r="A45" s="28">
        <f t="shared" si="7"/>
        <v>81</v>
      </c>
      <c r="B45" s="28">
        <f t="shared" si="8"/>
        <v>1.35</v>
      </c>
      <c r="C45" s="28">
        <f t="shared" si="9"/>
        <v>189</v>
      </c>
      <c r="D45" s="28">
        <f t="shared" si="10"/>
        <v>3.15</v>
      </c>
      <c r="E45" s="28">
        <f t="shared" si="11"/>
        <v>270</v>
      </c>
      <c r="F45" s="28">
        <f t="shared" si="12"/>
        <v>4.5</v>
      </c>
      <c r="G45" s="29">
        <v>9</v>
      </c>
      <c r="H45" s="37"/>
    </row>
    <row r="46" spans="1:8" x14ac:dyDescent="0.25">
      <c r="A46" s="28">
        <f t="shared" si="7"/>
        <v>90</v>
      </c>
      <c r="B46" s="28">
        <f t="shared" si="8"/>
        <v>1.5</v>
      </c>
      <c r="C46" s="28">
        <f t="shared" si="9"/>
        <v>210</v>
      </c>
      <c r="D46" s="28">
        <f t="shared" si="10"/>
        <v>3.5</v>
      </c>
      <c r="E46" s="28">
        <f t="shared" si="11"/>
        <v>300</v>
      </c>
      <c r="F46" s="28">
        <f t="shared" si="12"/>
        <v>5</v>
      </c>
      <c r="G46" s="29">
        <v>10</v>
      </c>
      <c r="H46" s="15"/>
    </row>
    <row r="47" spans="1:8" x14ac:dyDescent="0.25">
      <c r="A47" s="15"/>
      <c r="B47" s="40"/>
      <c r="C47" s="40"/>
      <c r="D47" s="40"/>
      <c r="E47" s="40"/>
      <c r="F47" s="40"/>
      <c r="G47" s="40"/>
      <c r="H47" s="40"/>
    </row>
    <row r="48" spans="1:8" x14ac:dyDescent="0.25">
      <c r="A48" s="40" t="s">
        <v>32</v>
      </c>
      <c r="B48" s="40"/>
      <c r="C48" s="40"/>
      <c r="D48" s="40"/>
      <c r="E48" s="40"/>
      <c r="F48" s="40"/>
      <c r="G48" s="40"/>
      <c r="H48" s="40"/>
    </row>
    <row r="49" spans="1:8" x14ac:dyDescent="0.25">
      <c r="A49" s="77" t="s">
        <v>33</v>
      </c>
      <c r="B49" s="77"/>
      <c r="C49" s="77"/>
      <c r="D49" s="77"/>
      <c r="E49" s="77"/>
      <c r="F49" s="77"/>
      <c r="G49" s="77"/>
      <c r="H49" s="40"/>
    </row>
    <row r="50" spans="1:8" x14ac:dyDescent="0.25">
      <c r="A50" s="41"/>
      <c r="B50" s="41"/>
      <c r="C50" s="40"/>
      <c r="D50" s="40"/>
      <c r="E50" s="40"/>
      <c r="F50" s="40"/>
      <c r="G50" s="40"/>
      <c r="H50" s="40"/>
    </row>
    <row r="51" spans="1:8" x14ac:dyDescent="0.25">
      <c r="A51" s="73" t="s">
        <v>34</v>
      </c>
      <c r="B51" s="73"/>
      <c r="C51" s="73"/>
      <c r="D51" s="73"/>
      <c r="E51" s="73"/>
      <c r="F51" s="73"/>
      <c r="G51" s="73"/>
      <c r="H51" s="73"/>
    </row>
    <row r="52" spans="1:8" x14ac:dyDescent="0.25">
      <c r="A52" s="36"/>
      <c r="B52" s="36"/>
      <c r="C52" s="36"/>
      <c r="D52" s="36"/>
      <c r="E52" s="36"/>
      <c r="F52" s="36"/>
      <c r="G52" s="36"/>
      <c r="H52" s="36"/>
    </row>
    <row r="53" spans="1:8" x14ac:dyDescent="0.25">
      <c r="A53" s="74" t="s">
        <v>22</v>
      </c>
      <c r="B53" s="75"/>
      <c r="C53" s="74" t="s">
        <v>23</v>
      </c>
      <c r="D53" s="75"/>
      <c r="E53" s="74" t="s">
        <v>24</v>
      </c>
      <c r="F53" s="75"/>
      <c r="G53" s="63" t="s">
        <v>25</v>
      </c>
      <c r="H53" s="37"/>
    </row>
    <row r="54" spans="1:8" x14ac:dyDescent="0.25">
      <c r="A54" s="19" t="s">
        <v>26</v>
      </c>
      <c r="B54" s="19" t="s">
        <v>27</v>
      </c>
      <c r="C54" s="19" t="s">
        <v>26</v>
      </c>
      <c r="D54" s="19" t="s">
        <v>27</v>
      </c>
      <c r="E54" s="19" t="s">
        <v>26</v>
      </c>
      <c r="F54" s="19" t="s">
        <v>27</v>
      </c>
      <c r="G54" s="63"/>
      <c r="H54" s="37"/>
    </row>
    <row r="55" spans="1:8" x14ac:dyDescent="0.25">
      <c r="A55" s="38">
        <f t="shared" ref="A55:A60" si="13">G55*(30/100*43.5)</f>
        <v>13.049999999999999</v>
      </c>
      <c r="B55" s="38">
        <f t="shared" ref="B55:B60" si="14">A55/60</f>
        <v>0.21749999999999997</v>
      </c>
      <c r="C55" s="38">
        <f t="shared" ref="C55:C60" si="15">G55*(70/100*43.5)</f>
        <v>30.45</v>
      </c>
      <c r="D55" s="38">
        <f t="shared" ref="D55:D60" si="16">C55/60</f>
        <v>0.50749999999999995</v>
      </c>
      <c r="E55" s="38">
        <f t="shared" ref="E55:E60" si="17">A55+C55</f>
        <v>43.5</v>
      </c>
      <c r="F55" s="38">
        <f t="shared" ref="F55:F60" si="18">E55/60</f>
        <v>0.72499999999999998</v>
      </c>
      <c r="G55" s="39">
        <v>1</v>
      </c>
      <c r="H55" s="37"/>
    </row>
    <row r="56" spans="1:8" x14ac:dyDescent="0.25">
      <c r="A56" s="28">
        <f t="shared" si="13"/>
        <v>39.15</v>
      </c>
      <c r="B56" s="28">
        <f t="shared" si="14"/>
        <v>0.65249999999999997</v>
      </c>
      <c r="C56" s="28">
        <f t="shared" si="15"/>
        <v>91.35</v>
      </c>
      <c r="D56" s="28">
        <f t="shared" si="16"/>
        <v>1.5225</v>
      </c>
      <c r="E56" s="28">
        <f t="shared" si="17"/>
        <v>130.5</v>
      </c>
      <c r="F56" s="28">
        <f t="shared" si="18"/>
        <v>2.1749999999999998</v>
      </c>
      <c r="G56" s="29">
        <v>3</v>
      </c>
      <c r="H56" s="37"/>
    </row>
    <row r="57" spans="1:8" x14ac:dyDescent="0.25">
      <c r="A57" s="28">
        <f t="shared" si="13"/>
        <v>65.25</v>
      </c>
      <c r="B57" s="28">
        <f t="shared" si="14"/>
        <v>1.0874999999999999</v>
      </c>
      <c r="C57" s="28">
        <f t="shared" si="15"/>
        <v>152.25</v>
      </c>
      <c r="D57" s="28">
        <f t="shared" si="16"/>
        <v>2.5375000000000001</v>
      </c>
      <c r="E57" s="28">
        <f t="shared" si="17"/>
        <v>217.5</v>
      </c>
      <c r="F57" s="28">
        <f t="shared" si="18"/>
        <v>3.625</v>
      </c>
      <c r="G57" s="29">
        <v>5</v>
      </c>
      <c r="H57" s="37"/>
    </row>
    <row r="58" spans="1:8" x14ac:dyDescent="0.25">
      <c r="A58" s="28">
        <f t="shared" si="13"/>
        <v>91.35</v>
      </c>
      <c r="B58" s="28">
        <f t="shared" si="14"/>
        <v>1.5225</v>
      </c>
      <c r="C58" s="28">
        <f t="shared" si="15"/>
        <v>213.15</v>
      </c>
      <c r="D58" s="28">
        <f t="shared" si="16"/>
        <v>3.5525000000000002</v>
      </c>
      <c r="E58" s="28">
        <f t="shared" si="17"/>
        <v>304.5</v>
      </c>
      <c r="F58" s="28">
        <f t="shared" si="18"/>
        <v>5.0750000000000002</v>
      </c>
      <c r="G58" s="29">
        <v>7</v>
      </c>
      <c r="H58" s="37"/>
    </row>
    <row r="59" spans="1:8" x14ac:dyDescent="0.25">
      <c r="A59" s="28">
        <f t="shared" si="13"/>
        <v>117.44999999999999</v>
      </c>
      <c r="B59" s="28">
        <f t="shared" si="14"/>
        <v>1.9574999999999998</v>
      </c>
      <c r="C59" s="28">
        <f t="shared" si="15"/>
        <v>274.05</v>
      </c>
      <c r="D59" s="28">
        <f t="shared" si="16"/>
        <v>4.5674999999999999</v>
      </c>
      <c r="E59" s="28">
        <f t="shared" si="17"/>
        <v>391.5</v>
      </c>
      <c r="F59" s="28">
        <f t="shared" si="18"/>
        <v>6.5250000000000004</v>
      </c>
      <c r="G59" s="29">
        <v>9</v>
      </c>
      <c r="H59" s="37"/>
    </row>
    <row r="60" spans="1:8" x14ac:dyDescent="0.25">
      <c r="A60" s="28">
        <f t="shared" si="13"/>
        <v>130.5</v>
      </c>
      <c r="B60" s="28">
        <f t="shared" si="14"/>
        <v>2.1749999999999998</v>
      </c>
      <c r="C60" s="28">
        <f t="shared" si="15"/>
        <v>304.5</v>
      </c>
      <c r="D60" s="28">
        <f t="shared" si="16"/>
        <v>5.0750000000000002</v>
      </c>
      <c r="E60" s="28">
        <f t="shared" si="17"/>
        <v>435</v>
      </c>
      <c r="F60" s="28">
        <f t="shared" si="18"/>
        <v>7.25</v>
      </c>
      <c r="G60" s="29">
        <v>10</v>
      </c>
      <c r="H60" s="15"/>
    </row>
    <row r="61" spans="1:8" x14ac:dyDescent="0.25">
      <c r="A61" s="15"/>
      <c r="B61" s="40"/>
      <c r="C61" s="40"/>
      <c r="D61" s="40"/>
      <c r="E61" s="40"/>
      <c r="F61" s="40"/>
      <c r="G61" s="40"/>
      <c r="H61" s="40"/>
    </row>
    <row r="62" spans="1:8" x14ac:dyDescent="0.25">
      <c r="A62" s="40" t="s">
        <v>32</v>
      </c>
      <c r="B62" s="40"/>
      <c r="C62" s="40"/>
      <c r="D62" s="40"/>
      <c r="E62" s="40"/>
      <c r="F62" s="40"/>
      <c r="G62" s="40"/>
      <c r="H62" s="40"/>
    </row>
    <row r="63" spans="1:8" x14ac:dyDescent="0.25">
      <c r="A63" s="77" t="s">
        <v>35</v>
      </c>
      <c r="B63" s="77"/>
      <c r="C63" s="77"/>
      <c r="D63" s="77"/>
      <c r="E63" s="77"/>
      <c r="F63" s="77"/>
      <c r="G63" s="77"/>
      <c r="H63" s="40"/>
    </row>
    <row r="64" spans="1:8" x14ac:dyDescent="0.25">
      <c r="A64" s="15"/>
      <c r="B64" s="15"/>
      <c r="C64" s="40"/>
      <c r="D64" s="40"/>
      <c r="E64" s="40"/>
      <c r="F64" s="40"/>
      <c r="G64" s="40"/>
      <c r="H64" s="40"/>
    </row>
    <row r="65" spans="1:8" x14ac:dyDescent="0.25">
      <c r="A65" s="15"/>
      <c r="B65" s="15"/>
      <c r="C65" s="40"/>
      <c r="D65" s="40"/>
      <c r="E65" s="40"/>
      <c r="F65" s="40"/>
      <c r="G65" s="40"/>
      <c r="H65" s="40"/>
    </row>
    <row r="66" spans="1:8" x14ac:dyDescent="0.25">
      <c r="A66" s="70" t="s">
        <v>36</v>
      </c>
      <c r="B66" s="70"/>
      <c r="C66" s="70"/>
      <c r="D66" s="70"/>
      <c r="E66" s="70"/>
      <c r="F66" s="70"/>
      <c r="G66" s="15"/>
      <c r="H66" s="15"/>
    </row>
    <row r="67" spans="1:8" x14ac:dyDescent="0.25">
      <c r="A67" s="42"/>
      <c r="B67" s="42"/>
      <c r="C67" s="42"/>
      <c r="D67" s="42"/>
      <c r="E67" s="42"/>
      <c r="F67" s="42"/>
      <c r="G67" s="42"/>
      <c r="H67" s="42"/>
    </row>
    <row r="68" spans="1:8" ht="51" x14ac:dyDescent="0.25">
      <c r="A68" s="19" t="s">
        <v>37</v>
      </c>
      <c r="B68" s="63" t="s">
        <v>38</v>
      </c>
      <c r="C68" s="63"/>
      <c r="D68" s="78" t="s">
        <v>24</v>
      </c>
      <c r="E68" s="78"/>
      <c r="F68" s="78" t="s">
        <v>25</v>
      </c>
      <c r="G68" s="15"/>
      <c r="H68" s="15"/>
    </row>
    <row r="69" spans="1:8" x14ac:dyDescent="0.25">
      <c r="A69" s="22" t="s">
        <v>26</v>
      </c>
      <c r="B69" s="22" t="s">
        <v>26</v>
      </c>
      <c r="C69" s="19" t="s">
        <v>27</v>
      </c>
      <c r="D69" s="19" t="s">
        <v>26</v>
      </c>
      <c r="E69" s="22" t="s">
        <v>27</v>
      </c>
      <c r="F69" s="78"/>
      <c r="G69" s="43"/>
      <c r="H69" s="15"/>
    </row>
    <row r="70" spans="1:8" x14ac:dyDescent="0.25">
      <c r="A70" s="44">
        <f>F70*1.5</f>
        <v>5</v>
      </c>
      <c r="B70" s="44">
        <f>F70*4.5</f>
        <v>15</v>
      </c>
      <c r="C70" s="45">
        <f>B70/60</f>
        <v>0.25</v>
      </c>
      <c r="D70" s="44">
        <f>A70+B70</f>
        <v>20</v>
      </c>
      <c r="E70" s="44">
        <f>D70/60</f>
        <v>0.33333333333333331</v>
      </c>
      <c r="F70" s="44">
        <v>3.3333333333333335</v>
      </c>
      <c r="G70" s="15"/>
      <c r="H70" s="15"/>
    </row>
    <row r="71" spans="1:8" x14ac:dyDescent="0.25">
      <c r="A71" s="44">
        <f t="shared" ref="A71:A87" si="19">F71*1.5</f>
        <v>6</v>
      </c>
      <c r="B71" s="44">
        <f t="shared" ref="B71:B87" si="20">F71*4.5</f>
        <v>18</v>
      </c>
      <c r="C71" s="45">
        <f t="shared" ref="C71:C87" si="21">B71/60</f>
        <v>0.3</v>
      </c>
      <c r="D71" s="44">
        <f t="shared" ref="D71:D87" si="22">A71+B71</f>
        <v>24</v>
      </c>
      <c r="E71" s="44">
        <f t="shared" ref="E71:E87" si="23">D71/60</f>
        <v>0.4</v>
      </c>
      <c r="F71" s="44">
        <v>4</v>
      </c>
      <c r="G71" s="15"/>
      <c r="H71" s="15"/>
    </row>
    <row r="72" spans="1:8" x14ac:dyDescent="0.25">
      <c r="A72" s="44">
        <f t="shared" si="19"/>
        <v>7</v>
      </c>
      <c r="B72" s="44">
        <f t="shared" si="20"/>
        <v>21</v>
      </c>
      <c r="C72" s="45">
        <f t="shared" si="21"/>
        <v>0.35</v>
      </c>
      <c r="D72" s="44">
        <f t="shared" si="22"/>
        <v>28</v>
      </c>
      <c r="E72" s="44">
        <f t="shared" si="23"/>
        <v>0.46666666666666667</v>
      </c>
      <c r="F72" s="44">
        <v>4.666666666666667</v>
      </c>
      <c r="G72" s="15"/>
      <c r="H72" s="15"/>
    </row>
    <row r="73" spans="1:8" x14ac:dyDescent="0.25">
      <c r="A73" s="44">
        <f t="shared" si="19"/>
        <v>8</v>
      </c>
      <c r="B73" s="44">
        <f t="shared" si="20"/>
        <v>24</v>
      </c>
      <c r="C73" s="45">
        <f t="shared" si="21"/>
        <v>0.4</v>
      </c>
      <c r="D73" s="44">
        <f t="shared" si="22"/>
        <v>32</v>
      </c>
      <c r="E73" s="44">
        <f t="shared" si="23"/>
        <v>0.53333333333333333</v>
      </c>
      <c r="F73" s="44">
        <v>5.333333333333333</v>
      </c>
      <c r="G73" s="15"/>
      <c r="H73" s="15"/>
    </row>
    <row r="74" spans="1:8" x14ac:dyDescent="0.25">
      <c r="A74" s="44">
        <f t="shared" si="19"/>
        <v>9</v>
      </c>
      <c r="B74" s="44">
        <f t="shared" si="20"/>
        <v>27</v>
      </c>
      <c r="C74" s="45">
        <f t="shared" si="21"/>
        <v>0.45</v>
      </c>
      <c r="D74" s="44">
        <f t="shared" si="22"/>
        <v>36</v>
      </c>
      <c r="E74" s="44">
        <f t="shared" si="23"/>
        <v>0.6</v>
      </c>
      <c r="F74" s="44">
        <v>6</v>
      </c>
      <c r="G74" s="15"/>
      <c r="H74" s="15"/>
    </row>
    <row r="75" spans="1:8" x14ac:dyDescent="0.25">
      <c r="A75" s="44">
        <f t="shared" si="19"/>
        <v>10</v>
      </c>
      <c r="B75" s="44">
        <f t="shared" si="20"/>
        <v>30</v>
      </c>
      <c r="C75" s="45">
        <f t="shared" si="21"/>
        <v>0.5</v>
      </c>
      <c r="D75" s="44">
        <f t="shared" si="22"/>
        <v>40</v>
      </c>
      <c r="E75" s="44">
        <f t="shared" si="23"/>
        <v>0.66666666666666663</v>
      </c>
      <c r="F75" s="44">
        <v>6.666666666666667</v>
      </c>
      <c r="G75" s="15"/>
      <c r="H75" s="46"/>
    </row>
    <row r="76" spans="1:8" x14ac:dyDescent="0.25">
      <c r="A76" s="44">
        <f t="shared" si="19"/>
        <v>11</v>
      </c>
      <c r="B76" s="44">
        <f t="shared" si="20"/>
        <v>33</v>
      </c>
      <c r="C76" s="45">
        <f t="shared" si="21"/>
        <v>0.55000000000000004</v>
      </c>
      <c r="D76" s="44">
        <f t="shared" si="22"/>
        <v>44</v>
      </c>
      <c r="E76" s="44">
        <f t="shared" si="23"/>
        <v>0.73333333333333328</v>
      </c>
      <c r="F76" s="44">
        <v>7.333333333333333</v>
      </c>
      <c r="G76" s="15"/>
      <c r="H76" s="46"/>
    </row>
    <row r="77" spans="1:8" x14ac:dyDescent="0.25">
      <c r="A77" s="44">
        <f t="shared" si="19"/>
        <v>12</v>
      </c>
      <c r="B77" s="44">
        <f t="shared" si="20"/>
        <v>36</v>
      </c>
      <c r="C77" s="45">
        <f t="shared" si="21"/>
        <v>0.6</v>
      </c>
      <c r="D77" s="44">
        <f t="shared" si="22"/>
        <v>48</v>
      </c>
      <c r="E77" s="44">
        <f t="shared" si="23"/>
        <v>0.8</v>
      </c>
      <c r="F77" s="44">
        <v>8</v>
      </c>
      <c r="G77" s="15"/>
      <c r="H77" s="46"/>
    </row>
    <row r="78" spans="1:8" x14ac:dyDescent="0.25">
      <c r="A78" s="44">
        <f t="shared" si="19"/>
        <v>13</v>
      </c>
      <c r="B78" s="44">
        <f t="shared" si="20"/>
        <v>39</v>
      </c>
      <c r="C78" s="45">
        <f t="shared" si="21"/>
        <v>0.65</v>
      </c>
      <c r="D78" s="44">
        <f t="shared" si="22"/>
        <v>52</v>
      </c>
      <c r="E78" s="44">
        <f t="shared" si="23"/>
        <v>0.8666666666666667</v>
      </c>
      <c r="F78" s="44">
        <v>8.6666666666666661</v>
      </c>
      <c r="G78" s="15"/>
      <c r="H78" s="46"/>
    </row>
    <row r="79" spans="1:8" x14ac:dyDescent="0.25">
      <c r="A79" s="44">
        <f t="shared" si="19"/>
        <v>14</v>
      </c>
      <c r="B79" s="44">
        <f t="shared" si="20"/>
        <v>42</v>
      </c>
      <c r="C79" s="45">
        <f t="shared" si="21"/>
        <v>0.7</v>
      </c>
      <c r="D79" s="44">
        <f t="shared" si="22"/>
        <v>56</v>
      </c>
      <c r="E79" s="44">
        <f t="shared" si="23"/>
        <v>0.93333333333333335</v>
      </c>
      <c r="F79" s="44">
        <v>9.3333333333333339</v>
      </c>
      <c r="G79" s="15"/>
      <c r="H79" s="46"/>
    </row>
    <row r="80" spans="1:8" x14ac:dyDescent="0.25">
      <c r="A80" s="47">
        <f t="shared" si="19"/>
        <v>15</v>
      </c>
      <c r="B80" s="47">
        <f t="shared" si="20"/>
        <v>45</v>
      </c>
      <c r="C80" s="48">
        <f t="shared" si="21"/>
        <v>0.75</v>
      </c>
      <c r="D80" s="47">
        <f t="shared" si="22"/>
        <v>60</v>
      </c>
      <c r="E80" s="47">
        <f t="shared" si="23"/>
        <v>1</v>
      </c>
      <c r="F80" s="49">
        <v>10</v>
      </c>
      <c r="G80" s="15"/>
      <c r="H80" s="15"/>
    </row>
    <row r="81" spans="1:8" x14ac:dyDescent="0.25">
      <c r="A81" s="44">
        <f t="shared" si="19"/>
        <v>20</v>
      </c>
      <c r="B81" s="44">
        <f t="shared" si="20"/>
        <v>60</v>
      </c>
      <c r="C81" s="45">
        <f t="shared" si="21"/>
        <v>1</v>
      </c>
      <c r="D81" s="44">
        <f t="shared" si="22"/>
        <v>80</v>
      </c>
      <c r="E81" s="44">
        <f t="shared" si="23"/>
        <v>1.3333333333333333</v>
      </c>
      <c r="F81" s="50">
        <v>13.333333333333334</v>
      </c>
      <c r="G81" s="15"/>
      <c r="H81" s="15"/>
    </row>
    <row r="82" spans="1:8" x14ac:dyDescent="0.25">
      <c r="A82" s="44">
        <f t="shared" si="19"/>
        <v>25</v>
      </c>
      <c r="B82" s="44">
        <f t="shared" si="20"/>
        <v>75</v>
      </c>
      <c r="C82" s="45">
        <f t="shared" si="21"/>
        <v>1.25</v>
      </c>
      <c r="D82" s="44">
        <f t="shared" si="22"/>
        <v>100</v>
      </c>
      <c r="E82" s="44">
        <f t="shared" si="23"/>
        <v>1.6666666666666667</v>
      </c>
      <c r="F82" s="50">
        <v>16.666666666666668</v>
      </c>
      <c r="G82" s="15"/>
      <c r="H82" s="15"/>
    </row>
    <row r="83" spans="1:8" x14ac:dyDescent="0.25">
      <c r="A83" s="44">
        <f t="shared" si="19"/>
        <v>30</v>
      </c>
      <c r="B83" s="44">
        <f t="shared" si="20"/>
        <v>90</v>
      </c>
      <c r="C83" s="45">
        <f t="shared" si="21"/>
        <v>1.5</v>
      </c>
      <c r="D83" s="44">
        <f t="shared" si="22"/>
        <v>120</v>
      </c>
      <c r="E83" s="44">
        <f t="shared" si="23"/>
        <v>2</v>
      </c>
      <c r="F83" s="51">
        <v>20</v>
      </c>
      <c r="G83" s="15"/>
      <c r="H83" s="15"/>
    </row>
    <row r="84" spans="1:8" x14ac:dyDescent="0.25">
      <c r="A84" s="44">
        <f t="shared" si="19"/>
        <v>35</v>
      </c>
      <c r="B84" s="44">
        <f t="shared" si="20"/>
        <v>105</v>
      </c>
      <c r="C84" s="45">
        <f t="shared" si="21"/>
        <v>1.75</v>
      </c>
      <c r="D84" s="44">
        <f t="shared" si="22"/>
        <v>140</v>
      </c>
      <c r="E84" s="44">
        <f t="shared" si="23"/>
        <v>2.3333333333333335</v>
      </c>
      <c r="F84" s="50">
        <v>23.333333333333332</v>
      </c>
      <c r="G84" s="15"/>
      <c r="H84" s="15"/>
    </row>
    <row r="85" spans="1:8" x14ac:dyDescent="0.25">
      <c r="A85" s="44">
        <f t="shared" si="19"/>
        <v>40</v>
      </c>
      <c r="B85" s="44">
        <f t="shared" si="20"/>
        <v>120</v>
      </c>
      <c r="C85" s="45">
        <f t="shared" si="21"/>
        <v>2</v>
      </c>
      <c r="D85" s="44">
        <f t="shared" si="22"/>
        <v>160</v>
      </c>
      <c r="E85" s="44">
        <f t="shared" si="23"/>
        <v>2.6666666666666665</v>
      </c>
      <c r="F85" s="50">
        <v>26.666666666666668</v>
      </c>
      <c r="G85" s="15"/>
      <c r="H85" s="15"/>
    </row>
    <row r="86" spans="1:8" x14ac:dyDescent="0.25">
      <c r="A86" s="44">
        <f t="shared" si="19"/>
        <v>45</v>
      </c>
      <c r="B86" s="44">
        <f t="shared" si="20"/>
        <v>135</v>
      </c>
      <c r="C86" s="45">
        <f t="shared" si="21"/>
        <v>2.25</v>
      </c>
      <c r="D86" s="44">
        <f t="shared" si="22"/>
        <v>180</v>
      </c>
      <c r="E86" s="44">
        <f t="shared" si="23"/>
        <v>3</v>
      </c>
      <c r="F86" s="51">
        <v>30</v>
      </c>
      <c r="G86" s="15"/>
      <c r="H86" s="15"/>
    </row>
    <row r="87" spans="1:8" x14ac:dyDescent="0.25">
      <c r="A87" s="44">
        <f t="shared" si="19"/>
        <v>60</v>
      </c>
      <c r="B87" s="44">
        <f t="shared" si="20"/>
        <v>180</v>
      </c>
      <c r="C87" s="45">
        <f t="shared" si="21"/>
        <v>3</v>
      </c>
      <c r="D87" s="44">
        <f t="shared" si="22"/>
        <v>240</v>
      </c>
      <c r="E87" s="44">
        <f t="shared" si="23"/>
        <v>4</v>
      </c>
      <c r="F87" s="51">
        <v>40</v>
      </c>
      <c r="G87" s="15"/>
      <c r="H87" s="15"/>
    </row>
    <row r="88" spans="1:8" x14ac:dyDescent="0.25">
      <c r="A88" s="15"/>
      <c r="B88" s="15"/>
      <c r="C88" s="15"/>
      <c r="D88" s="15"/>
      <c r="E88" s="15"/>
      <c r="F88" s="15"/>
      <c r="G88" s="15"/>
      <c r="H88" s="15"/>
    </row>
    <row r="89" spans="1:8" x14ac:dyDescent="0.25">
      <c r="A89" s="15" t="s">
        <v>39</v>
      </c>
      <c r="B89" s="15"/>
      <c r="C89" s="15"/>
      <c r="D89" s="15"/>
      <c r="E89" s="15"/>
      <c r="F89" s="15"/>
      <c r="G89" s="15"/>
      <c r="H89" s="15"/>
    </row>
    <row r="90" spans="1:8" x14ac:dyDescent="0.25">
      <c r="A90" s="15" t="s">
        <v>40</v>
      </c>
      <c r="B90" s="15"/>
      <c r="C90" s="15"/>
      <c r="D90" s="15"/>
      <c r="E90" s="15"/>
      <c r="F90" s="15"/>
      <c r="G90" s="15"/>
      <c r="H90" s="15"/>
    </row>
    <row r="91" spans="1:8" x14ac:dyDescent="0.25">
      <c r="A91" s="52" t="s">
        <v>41</v>
      </c>
      <c r="B91" s="15"/>
      <c r="C91" s="15"/>
      <c r="D91" s="15"/>
      <c r="E91" s="15"/>
      <c r="F91" s="15"/>
      <c r="G91" s="15"/>
      <c r="H91" s="15"/>
    </row>
    <row r="92" spans="1:8" x14ac:dyDescent="0.25">
      <c r="A92" s="53" t="s">
        <v>42</v>
      </c>
      <c r="B92" s="53"/>
      <c r="C92" s="53"/>
      <c r="D92" s="53"/>
      <c r="E92" s="53"/>
      <c r="F92" s="53"/>
      <c r="G92" s="53"/>
      <c r="H92" s="54"/>
    </row>
    <row r="93" spans="1:8" x14ac:dyDescent="0.25">
      <c r="A93" s="53"/>
      <c r="B93" s="53"/>
      <c r="C93" s="53"/>
      <c r="D93" s="53"/>
      <c r="E93" s="53"/>
      <c r="F93" s="53"/>
      <c r="G93" s="53"/>
      <c r="H93" s="54"/>
    </row>
    <row r="94" spans="1:8" x14ac:dyDescent="0.25">
      <c r="A94" s="76" t="s">
        <v>43</v>
      </c>
      <c r="B94" s="76"/>
      <c r="C94" s="76"/>
      <c r="D94" s="76"/>
      <c r="E94" s="76"/>
      <c r="F94" s="53"/>
      <c r="G94" s="53"/>
      <c r="H94" s="54"/>
    </row>
    <row r="95" spans="1:8" x14ac:dyDescent="0.25">
      <c r="A95" s="79"/>
      <c r="B95" s="79"/>
      <c r="C95" s="79"/>
      <c r="D95" s="79"/>
      <c r="E95" s="79"/>
      <c r="F95" s="15"/>
      <c r="G95" s="15"/>
      <c r="H95" s="15"/>
    </row>
    <row r="96" spans="1:8" x14ac:dyDescent="0.25">
      <c r="A96" s="63" t="s">
        <v>44</v>
      </c>
      <c r="B96" s="63" t="s">
        <v>45</v>
      </c>
      <c r="C96" s="63"/>
      <c r="D96" s="80" t="s">
        <v>24</v>
      </c>
      <c r="E96" s="80" t="s">
        <v>25</v>
      </c>
      <c r="F96" s="25"/>
      <c r="G96" s="15"/>
      <c r="H96" s="15"/>
    </row>
    <row r="97" spans="1:8" x14ac:dyDescent="0.25">
      <c r="A97" s="63"/>
      <c r="B97" s="19" t="s">
        <v>26</v>
      </c>
      <c r="C97" s="19" t="s">
        <v>27</v>
      </c>
      <c r="D97" s="81"/>
      <c r="E97" s="81"/>
      <c r="F97" s="25"/>
      <c r="G97" s="15"/>
      <c r="H97" s="15"/>
    </row>
    <row r="98" spans="1:8" x14ac:dyDescent="0.25">
      <c r="A98" s="28">
        <f>E98*3.75</f>
        <v>18.75</v>
      </c>
      <c r="B98" s="55">
        <f>E98*16.5</f>
        <v>82.5</v>
      </c>
      <c r="C98" s="55">
        <f t="shared" ref="C98:C105" si="24">B98/60</f>
        <v>1.375</v>
      </c>
      <c r="D98" s="28">
        <f>(A98+B98)/60</f>
        <v>1.6875</v>
      </c>
      <c r="E98" s="28">
        <v>5</v>
      </c>
      <c r="F98" s="34"/>
      <c r="G98" s="15"/>
      <c r="H98" s="15"/>
    </row>
    <row r="99" spans="1:8" x14ac:dyDescent="0.25">
      <c r="A99" s="28">
        <f t="shared" ref="A99:A105" si="25">E99*3.75</f>
        <v>37.5</v>
      </c>
      <c r="B99" s="55">
        <f t="shared" ref="B99:B105" si="26">E99*16.5</f>
        <v>165</v>
      </c>
      <c r="C99" s="56">
        <f>B99/60</f>
        <v>2.75</v>
      </c>
      <c r="D99" s="28">
        <f t="shared" ref="D99:D105" si="27">(A99+B99)/60</f>
        <v>3.375</v>
      </c>
      <c r="E99" s="28">
        <v>10</v>
      </c>
      <c r="F99" s="15"/>
      <c r="G99" s="15"/>
      <c r="H99" s="15"/>
    </row>
    <row r="100" spans="1:8" x14ac:dyDescent="0.25">
      <c r="A100" s="28">
        <f t="shared" si="25"/>
        <v>56.25</v>
      </c>
      <c r="B100" s="55">
        <f t="shared" si="26"/>
        <v>247.5</v>
      </c>
      <c r="C100" s="55">
        <f t="shared" si="24"/>
        <v>4.125</v>
      </c>
      <c r="D100" s="28">
        <f t="shared" si="27"/>
        <v>5.0625</v>
      </c>
      <c r="E100" s="28">
        <v>15</v>
      </c>
      <c r="F100" s="34"/>
      <c r="G100" s="15"/>
      <c r="H100" s="15"/>
    </row>
    <row r="101" spans="1:8" x14ac:dyDescent="0.25">
      <c r="A101" s="28">
        <f t="shared" si="25"/>
        <v>75</v>
      </c>
      <c r="B101" s="55">
        <f t="shared" si="26"/>
        <v>330</v>
      </c>
      <c r="C101" s="55">
        <f>B101/60</f>
        <v>5.5</v>
      </c>
      <c r="D101" s="28">
        <f t="shared" si="27"/>
        <v>6.75</v>
      </c>
      <c r="E101" s="28">
        <v>20</v>
      </c>
      <c r="F101" s="34"/>
      <c r="G101" s="15"/>
      <c r="H101" s="15"/>
    </row>
    <row r="102" spans="1:8" x14ac:dyDescent="0.25">
      <c r="A102" s="28">
        <f t="shared" si="25"/>
        <v>93.75</v>
      </c>
      <c r="B102" s="55">
        <f t="shared" si="26"/>
        <v>412.5</v>
      </c>
      <c r="C102" s="55">
        <f>B102/60</f>
        <v>6.875</v>
      </c>
      <c r="D102" s="28">
        <f t="shared" si="27"/>
        <v>8.4375</v>
      </c>
      <c r="E102" s="28">
        <v>25</v>
      </c>
      <c r="F102" s="34"/>
      <c r="G102" s="15"/>
      <c r="H102" s="15"/>
    </row>
    <row r="103" spans="1:8" x14ac:dyDescent="0.25">
      <c r="A103" s="28">
        <f t="shared" si="25"/>
        <v>112.5</v>
      </c>
      <c r="B103" s="55">
        <f t="shared" si="26"/>
        <v>495</v>
      </c>
      <c r="C103" s="55">
        <f>B103/60</f>
        <v>8.25</v>
      </c>
      <c r="D103" s="28">
        <f t="shared" si="27"/>
        <v>10.125</v>
      </c>
      <c r="E103" s="28">
        <v>30</v>
      </c>
      <c r="F103" s="34"/>
      <c r="G103" s="15"/>
      <c r="H103" s="15"/>
    </row>
    <row r="104" spans="1:8" x14ac:dyDescent="0.25">
      <c r="A104" s="28">
        <f t="shared" si="25"/>
        <v>131.25</v>
      </c>
      <c r="B104" s="55">
        <f t="shared" si="26"/>
        <v>577.5</v>
      </c>
      <c r="C104" s="55">
        <f t="shared" si="24"/>
        <v>9.625</v>
      </c>
      <c r="D104" s="28">
        <f t="shared" si="27"/>
        <v>11.8125</v>
      </c>
      <c r="E104" s="28">
        <v>35</v>
      </c>
      <c r="F104" s="34"/>
      <c r="G104" s="15"/>
      <c r="H104" s="15"/>
    </row>
    <row r="105" spans="1:8" x14ac:dyDescent="0.25">
      <c r="A105" s="31">
        <f t="shared" si="25"/>
        <v>150</v>
      </c>
      <c r="B105" s="57">
        <f t="shared" si="26"/>
        <v>660</v>
      </c>
      <c r="C105" s="58">
        <f t="shared" si="24"/>
        <v>11</v>
      </c>
      <c r="D105" s="38">
        <f t="shared" si="27"/>
        <v>13.5</v>
      </c>
      <c r="E105" s="38">
        <v>40</v>
      </c>
      <c r="F105" s="34"/>
      <c r="G105" s="15"/>
      <c r="H105" s="15"/>
    </row>
    <row r="106" spans="1:8" x14ac:dyDescent="0.25">
      <c r="A106" s="15"/>
      <c r="B106" s="15"/>
      <c r="C106" s="15"/>
      <c r="D106" s="15"/>
      <c r="E106" s="15"/>
      <c r="F106" s="15"/>
      <c r="G106" s="15"/>
      <c r="H106" s="15"/>
    </row>
    <row r="107" spans="1:8" x14ac:dyDescent="0.25">
      <c r="A107" s="15" t="s">
        <v>28</v>
      </c>
      <c r="B107" s="15"/>
      <c r="C107" s="15"/>
      <c r="D107" s="15"/>
      <c r="E107" s="15"/>
      <c r="F107" s="15"/>
      <c r="G107" s="15"/>
      <c r="H107" s="15"/>
    </row>
    <row r="108" spans="1:8" ht="15.75" x14ac:dyDescent="0.25">
      <c r="A108" s="15" t="s">
        <v>46</v>
      </c>
      <c r="B108" s="15"/>
      <c r="C108" s="15"/>
      <c r="D108" s="59"/>
      <c r="E108" s="59"/>
      <c r="F108" s="59"/>
      <c r="G108" s="59"/>
      <c r="H108" s="59"/>
    </row>
    <row r="109" spans="1:8" ht="15.75" x14ac:dyDescent="0.25">
      <c r="A109" s="15" t="s">
        <v>47</v>
      </c>
      <c r="B109" s="15"/>
      <c r="C109" s="15"/>
      <c r="D109" s="59"/>
      <c r="E109" s="59"/>
      <c r="F109" s="59"/>
      <c r="G109" s="59"/>
      <c r="H109" s="59"/>
    </row>
  </sheetData>
  <mergeCells count="44">
    <mergeCell ref="A95:E95"/>
    <mergeCell ref="A96:A97"/>
    <mergeCell ref="B96:C96"/>
    <mergeCell ref="D96:D97"/>
    <mergeCell ref="E96:E97"/>
    <mergeCell ref="A94:E94"/>
    <mergeCell ref="A49:G49"/>
    <mergeCell ref="A51:H51"/>
    <mergeCell ref="A53:B53"/>
    <mergeCell ref="C53:D53"/>
    <mergeCell ref="E53:F53"/>
    <mergeCell ref="G53:G54"/>
    <mergeCell ref="A63:G63"/>
    <mergeCell ref="A66:F66"/>
    <mergeCell ref="B68:C68"/>
    <mergeCell ref="D68:E68"/>
    <mergeCell ref="F68:F69"/>
    <mergeCell ref="A35:H35"/>
    <mergeCell ref="A36:H36"/>
    <mergeCell ref="A37:H37"/>
    <mergeCell ref="A39:B39"/>
    <mergeCell ref="C39:D39"/>
    <mergeCell ref="E39:F39"/>
    <mergeCell ref="G39:G40"/>
    <mergeCell ref="E11:F11"/>
    <mergeCell ref="E12:F12"/>
    <mergeCell ref="A14:H14"/>
    <mergeCell ref="A16:A17"/>
    <mergeCell ref="B16:C16"/>
    <mergeCell ref="D16:E16"/>
    <mergeCell ref="F16:G16"/>
    <mergeCell ref="H16:H17"/>
    <mergeCell ref="E10:F10"/>
    <mergeCell ref="A1:H1"/>
    <mergeCell ref="A2:H2"/>
    <mergeCell ref="D4:E4"/>
    <mergeCell ref="F4:G4"/>
    <mergeCell ref="D5:E5"/>
    <mergeCell ref="F5:G5"/>
    <mergeCell ref="D6:E6"/>
    <mergeCell ref="F6:G6"/>
    <mergeCell ref="D7:E7"/>
    <mergeCell ref="F7:G7"/>
    <mergeCell ref="E9:F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8" sqref="F8"/>
    </sheetView>
  </sheetViews>
  <sheetFormatPr defaultRowHeight="15" x14ac:dyDescent="0.25"/>
  <sheetData>
    <row r="2" spans="2:11" x14ac:dyDescent="0.25">
      <c r="B2" s="1" t="s">
        <v>97</v>
      </c>
      <c r="H2" s="2" t="s">
        <v>73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62</v>
      </c>
      <c r="C5" s="97"/>
      <c r="D5" s="97"/>
      <c r="E5" s="98"/>
      <c r="F5" s="5" t="s">
        <v>61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71</v>
      </c>
      <c r="C6" s="7" t="s">
        <v>9</v>
      </c>
      <c r="D6" s="7" t="s">
        <v>10</v>
      </c>
      <c r="E6" s="7" t="s">
        <v>70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22</v>
      </c>
      <c r="C8" s="83"/>
      <c r="D8" s="83"/>
      <c r="E8" s="84"/>
      <c r="F8" s="10">
        <v>90</v>
      </c>
      <c r="G8" s="6"/>
      <c r="H8" s="6"/>
      <c r="I8" s="6"/>
      <c r="J8" s="6"/>
      <c r="K8" s="6"/>
    </row>
    <row r="9" spans="2:11" ht="21" x14ac:dyDescent="0.35">
      <c r="B9" s="82">
        <f>B8+F8</f>
        <v>112</v>
      </c>
      <c r="C9" s="83"/>
      <c r="D9" s="83"/>
      <c r="E9" s="83"/>
      <c r="F9" s="84"/>
      <c r="G9" s="11">
        <v>72</v>
      </c>
      <c r="H9" s="12">
        <v>136</v>
      </c>
      <c r="I9" s="12"/>
      <c r="J9" s="12"/>
      <c r="K9" s="6"/>
    </row>
    <row r="10" spans="2:11" ht="21" x14ac:dyDescent="0.35">
      <c r="B10" s="85">
        <f>B9+G9</f>
        <v>184</v>
      </c>
      <c r="C10" s="86"/>
      <c r="D10" s="86"/>
      <c r="E10" s="86"/>
      <c r="F10" s="86"/>
      <c r="G10" s="87"/>
      <c r="H10" s="82">
        <f>H9+I9+J9</f>
        <v>136</v>
      </c>
      <c r="I10" s="83"/>
      <c r="J10" s="84"/>
      <c r="K10" s="13">
        <f>B10+H10</f>
        <v>320</v>
      </c>
    </row>
    <row r="13" spans="2:11" x14ac:dyDescent="0.25">
      <c r="B13" s="1" t="s">
        <v>97</v>
      </c>
      <c r="H13" s="2" t="s">
        <v>74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62</v>
      </c>
      <c r="C16" s="97"/>
      <c r="D16" s="97"/>
      <c r="E16" s="98"/>
      <c r="F16" s="5" t="s">
        <v>61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71</v>
      </c>
      <c r="C17" s="7" t="s">
        <v>9</v>
      </c>
      <c r="D17" s="7" t="s">
        <v>10</v>
      </c>
      <c r="E17" s="7" t="s">
        <v>70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22</v>
      </c>
      <c r="C19" s="83"/>
      <c r="D19" s="83"/>
      <c r="E19" s="84"/>
      <c r="F19" s="10">
        <v>90</v>
      </c>
      <c r="G19" s="6"/>
      <c r="H19" s="6"/>
      <c r="I19" s="6"/>
      <c r="J19" s="6"/>
      <c r="K19" s="6"/>
    </row>
    <row r="20" spans="2:11" ht="21" x14ac:dyDescent="0.35">
      <c r="B20" s="82">
        <f>B19+F19</f>
        <v>112</v>
      </c>
      <c r="C20" s="83"/>
      <c r="D20" s="83"/>
      <c r="E20" s="83"/>
      <c r="F20" s="84"/>
      <c r="G20" s="11">
        <v>72</v>
      </c>
      <c r="H20" s="12"/>
      <c r="I20" s="12">
        <v>133</v>
      </c>
      <c r="J20" s="12">
        <v>3</v>
      </c>
      <c r="K20" s="6"/>
    </row>
    <row r="21" spans="2:11" ht="21" x14ac:dyDescent="0.35">
      <c r="B21" s="85">
        <f>B20+G20</f>
        <v>184</v>
      </c>
      <c r="C21" s="86"/>
      <c r="D21" s="86"/>
      <c r="E21" s="86"/>
      <c r="F21" s="86"/>
      <c r="G21" s="87"/>
      <c r="H21" s="82">
        <f>H20+I20+J20</f>
        <v>136</v>
      </c>
      <c r="I21" s="83"/>
      <c r="J21" s="84"/>
      <c r="K21" s="13">
        <f>B21+H21</f>
        <v>320</v>
      </c>
    </row>
    <row r="24" spans="2:11" x14ac:dyDescent="0.25">
      <c r="B24" s="1" t="s">
        <v>97</v>
      </c>
      <c r="H24" s="2" t="s">
        <v>75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62</v>
      </c>
      <c r="C27" s="97"/>
      <c r="D27" s="97"/>
      <c r="E27" s="98"/>
      <c r="F27" s="5" t="s">
        <v>61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71</v>
      </c>
      <c r="C28" s="7" t="s">
        <v>9</v>
      </c>
      <c r="D28" s="7" t="s">
        <v>10</v>
      </c>
      <c r="E28" s="7" t="s">
        <v>70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22</v>
      </c>
      <c r="C30" s="83"/>
      <c r="D30" s="83"/>
      <c r="E30" s="84"/>
      <c r="F30" s="10">
        <v>90</v>
      </c>
      <c r="G30" s="6"/>
      <c r="H30" s="6"/>
      <c r="I30" s="6"/>
      <c r="J30" s="6"/>
      <c r="K30" s="6"/>
    </row>
    <row r="31" spans="2:11" ht="21" x14ac:dyDescent="0.35">
      <c r="B31" s="82">
        <f>B30+F30</f>
        <v>112</v>
      </c>
      <c r="C31" s="83"/>
      <c r="D31" s="83"/>
      <c r="E31" s="83"/>
      <c r="F31" s="84"/>
      <c r="G31" s="11">
        <v>72</v>
      </c>
      <c r="H31" s="12">
        <v>82</v>
      </c>
      <c r="I31" s="12">
        <v>51</v>
      </c>
      <c r="J31" s="12">
        <v>3</v>
      </c>
      <c r="K31" s="6"/>
    </row>
    <row r="32" spans="2:11" ht="21" x14ac:dyDescent="0.35">
      <c r="B32" s="85">
        <f>B31+G31</f>
        <v>184</v>
      </c>
      <c r="C32" s="86"/>
      <c r="D32" s="86"/>
      <c r="E32" s="86"/>
      <c r="F32" s="86"/>
      <c r="G32" s="87"/>
      <c r="H32" s="82">
        <f>H31+I31+J31</f>
        <v>136</v>
      </c>
      <c r="I32" s="83"/>
      <c r="J32" s="84"/>
      <c r="K32" s="13">
        <f>B32+H32</f>
        <v>320</v>
      </c>
    </row>
    <row r="35" spans="2:11" x14ac:dyDescent="0.25">
      <c r="B35" s="1" t="s">
        <v>97</v>
      </c>
      <c r="H35" s="2" t="s">
        <v>76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62</v>
      </c>
      <c r="C38" s="97"/>
      <c r="D38" s="97"/>
      <c r="E38" s="98"/>
      <c r="F38" s="5" t="s">
        <v>61</v>
      </c>
      <c r="G38" s="95"/>
      <c r="H38" s="5" t="s">
        <v>53</v>
      </c>
      <c r="I38" s="99" t="s">
        <v>52</v>
      </c>
      <c r="J38" s="100"/>
      <c r="K38" s="90"/>
    </row>
    <row r="39" spans="2:11" ht="21" x14ac:dyDescent="0.35">
      <c r="B39" s="6" t="s">
        <v>71</v>
      </c>
      <c r="C39" s="7" t="s">
        <v>9</v>
      </c>
      <c r="D39" s="7" t="s">
        <v>10</v>
      </c>
      <c r="E39" s="7" t="s">
        <v>70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22</v>
      </c>
      <c r="C41" s="83"/>
      <c r="D41" s="83"/>
      <c r="E41" s="84"/>
      <c r="F41" s="10">
        <v>90</v>
      </c>
      <c r="G41" s="6"/>
      <c r="H41" s="6"/>
      <c r="I41" s="6"/>
      <c r="J41" s="6"/>
      <c r="K41" s="6"/>
    </row>
    <row r="42" spans="2:11" ht="21" x14ac:dyDescent="0.35">
      <c r="B42" s="82">
        <f>B41+F41</f>
        <v>112</v>
      </c>
      <c r="C42" s="83"/>
      <c r="D42" s="83"/>
      <c r="E42" s="83"/>
      <c r="F42" s="84"/>
      <c r="G42" s="11">
        <v>72</v>
      </c>
      <c r="H42" s="12">
        <v>54</v>
      </c>
      <c r="I42" s="12">
        <v>79</v>
      </c>
      <c r="J42" s="12">
        <v>3</v>
      </c>
      <c r="K42" s="6"/>
    </row>
    <row r="43" spans="2:11" ht="21" x14ac:dyDescent="0.35">
      <c r="B43" s="85">
        <f>B42+G42</f>
        <v>184</v>
      </c>
      <c r="C43" s="86"/>
      <c r="D43" s="86"/>
      <c r="E43" s="86"/>
      <c r="F43" s="86"/>
      <c r="G43" s="87"/>
      <c r="H43" s="82">
        <f>H42+I42+J42</f>
        <v>136</v>
      </c>
      <c r="I43" s="83"/>
      <c r="J43" s="84"/>
      <c r="K43" s="13">
        <f>B43+H43</f>
        <v>320</v>
      </c>
    </row>
    <row r="46" spans="2:11" x14ac:dyDescent="0.25">
      <c r="B46" s="1" t="s">
        <v>97</v>
      </c>
      <c r="H46" s="2" t="s">
        <v>77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62</v>
      </c>
      <c r="C49" s="97"/>
      <c r="D49" s="97"/>
      <c r="E49" s="98"/>
      <c r="F49" s="5" t="s">
        <v>61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71</v>
      </c>
      <c r="C50" s="7" t="s">
        <v>9</v>
      </c>
      <c r="D50" s="7" t="s">
        <v>10</v>
      </c>
      <c r="E50" s="7" t="s">
        <v>70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22</v>
      </c>
      <c r="C52" s="83"/>
      <c r="D52" s="83"/>
      <c r="E52" s="84"/>
      <c r="F52" s="10">
        <v>90</v>
      </c>
      <c r="G52" s="6"/>
      <c r="H52" s="6"/>
      <c r="I52" s="6"/>
      <c r="J52" s="6"/>
      <c r="K52" s="6"/>
    </row>
    <row r="53" spans="2:11" ht="21" x14ac:dyDescent="0.35">
      <c r="B53" s="82">
        <f>B52+F52</f>
        <v>112</v>
      </c>
      <c r="C53" s="83"/>
      <c r="D53" s="83"/>
      <c r="E53" s="83"/>
      <c r="F53" s="84"/>
      <c r="G53" s="11">
        <v>72</v>
      </c>
      <c r="H53" s="12">
        <v>68</v>
      </c>
      <c r="I53" s="12">
        <v>65</v>
      </c>
      <c r="J53" s="12">
        <v>3</v>
      </c>
      <c r="K53" s="6"/>
    </row>
    <row r="54" spans="2:11" ht="21" x14ac:dyDescent="0.35">
      <c r="B54" s="85">
        <f>B53+G53</f>
        <v>184</v>
      </c>
      <c r="C54" s="86"/>
      <c r="D54" s="86"/>
      <c r="E54" s="86"/>
      <c r="F54" s="86"/>
      <c r="G54" s="87"/>
      <c r="H54" s="82">
        <f>H53+I53+J53</f>
        <v>136</v>
      </c>
      <c r="I54" s="83"/>
      <c r="J54" s="84"/>
      <c r="K54" s="13">
        <f>B54+H54</f>
        <v>320</v>
      </c>
    </row>
    <row r="57" spans="2:11" x14ac:dyDescent="0.25">
      <c r="B57" s="1" t="s">
        <v>97</v>
      </c>
      <c r="H57" s="2" t="s">
        <v>78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62</v>
      </c>
      <c r="C60" s="97"/>
      <c r="D60" s="97"/>
      <c r="E60" s="98"/>
      <c r="F60" s="5" t="s">
        <v>61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71</v>
      </c>
      <c r="C61" s="7" t="s">
        <v>9</v>
      </c>
      <c r="D61" s="7" t="s">
        <v>10</v>
      </c>
      <c r="E61" s="7" t="s">
        <v>70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22</v>
      </c>
      <c r="C63" s="83"/>
      <c r="D63" s="83"/>
      <c r="E63" s="84"/>
      <c r="F63" s="10">
        <v>90</v>
      </c>
      <c r="G63" s="6"/>
      <c r="H63" s="6"/>
      <c r="I63" s="6"/>
      <c r="J63" s="6"/>
      <c r="K63" s="6"/>
    </row>
    <row r="64" spans="2:11" ht="21" x14ac:dyDescent="0.35">
      <c r="B64" s="82">
        <f>B63+F63</f>
        <v>112</v>
      </c>
      <c r="C64" s="83"/>
      <c r="D64" s="83"/>
      <c r="E64" s="83"/>
      <c r="F64" s="84"/>
      <c r="G64" s="11">
        <v>72</v>
      </c>
      <c r="H64" s="12">
        <v>95</v>
      </c>
      <c r="I64" s="12">
        <v>38</v>
      </c>
      <c r="J64" s="12">
        <v>3</v>
      </c>
      <c r="K64" s="6"/>
    </row>
    <row r="65" spans="2:11" ht="21" x14ac:dyDescent="0.35">
      <c r="B65" s="85">
        <f>B64+G64</f>
        <v>184</v>
      </c>
      <c r="C65" s="86"/>
      <c r="D65" s="86"/>
      <c r="E65" s="86"/>
      <c r="F65" s="86"/>
      <c r="G65" s="87"/>
      <c r="H65" s="82">
        <f>H64+I64+J64</f>
        <v>136</v>
      </c>
      <c r="I65" s="83"/>
      <c r="J65" s="84"/>
      <c r="K65" s="13">
        <f>B65+H65</f>
        <v>320</v>
      </c>
    </row>
    <row r="68" spans="2:11" x14ac:dyDescent="0.25">
      <c r="B68" s="1" t="s">
        <v>97</v>
      </c>
      <c r="H68" s="2" t="s">
        <v>79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62</v>
      </c>
      <c r="C71" s="97"/>
      <c r="D71" s="97"/>
      <c r="E71" s="98"/>
      <c r="F71" s="5" t="s">
        <v>61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71</v>
      </c>
      <c r="C72" s="7" t="s">
        <v>9</v>
      </c>
      <c r="D72" s="7" t="s">
        <v>10</v>
      </c>
      <c r="E72" s="7" t="s">
        <v>70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22</v>
      </c>
      <c r="C74" s="83"/>
      <c r="D74" s="83"/>
      <c r="E74" s="84"/>
      <c r="F74" s="10">
        <v>90</v>
      </c>
      <c r="G74" s="6"/>
      <c r="H74" s="6"/>
      <c r="I74" s="6"/>
      <c r="J74" s="6"/>
      <c r="K74" s="6"/>
    </row>
    <row r="75" spans="2:11" ht="21" x14ac:dyDescent="0.35">
      <c r="B75" s="82">
        <f>B74+F74</f>
        <v>112</v>
      </c>
      <c r="C75" s="83"/>
      <c r="D75" s="83"/>
      <c r="E75" s="83"/>
      <c r="F75" s="84"/>
      <c r="G75" s="11">
        <v>72</v>
      </c>
      <c r="H75" s="12">
        <v>41</v>
      </c>
      <c r="I75" s="12">
        <v>92</v>
      </c>
      <c r="J75" s="12">
        <v>3</v>
      </c>
      <c r="K75" s="6"/>
    </row>
    <row r="76" spans="2:11" ht="21" x14ac:dyDescent="0.35">
      <c r="B76" s="85">
        <f>B75+G75</f>
        <v>184</v>
      </c>
      <c r="C76" s="86"/>
      <c r="D76" s="86"/>
      <c r="E76" s="86"/>
      <c r="F76" s="86"/>
      <c r="G76" s="87"/>
      <c r="H76" s="82">
        <f>H75+I75+J75</f>
        <v>136</v>
      </c>
      <c r="I76" s="83"/>
      <c r="J76" s="84"/>
      <c r="K76" s="13">
        <f>B76+H76</f>
        <v>320</v>
      </c>
    </row>
    <row r="79" spans="2:11" x14ac:dyDescent="0.25">
      <c r="B79" s="1" t="s">
        <v>97</v>
      </c>
      <c r="H79" s="2" t="s">
        <v>80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62</v>
      </c>
      <c r="C82" s="97"/>
      <c r="D82" s="97"/>
      <c r="E82" s="98"/>
      <c r="F82" s="5" t="s">
        <v>61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71</v>
      </c>
      <c r="C83" s="7" t="s">
        <v>9</v>
      </c>
      <c r="D83" s="7" t="s">
        <v>10</v>
      </c>
      <c r="E83" s="7" t="s">
        <v>70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22</v>
      </c>
      <c r="C85" s="83"/>
      <c r="D85" s="83"/>
      <c r="E85" s="84"/>
      <c r="F85" s="10">
        <v>90</v>
      </c>
      <c r="G85" s="6"/>
      <c r="H85" s="6"/>
      <c r="I85" s="6"/>
      <c r="J85" s="6"/>
      <c r="K85" s="6"/>
    </row>
    <row r="86" spans="2:11" ht="21" x14ac:dyDescent="0.35">
      <c r="B86" s="82">
        <f>B85+F85</f>
        <v>112</v>
      </c>
      <c r="C86" s="83"/>
      <c r="D86" s="83"/>
      <c r="E86" s="83"/>
      <c r="F86" s="84"/>
      <c r="G86" s="11">
        <v>72</v>
      </c>
      <c r="H86" s="12">
        <v>122</v>
      </c>
      <c r="I86" s="12">
        <v>11</v>
      </c>
      <c r="J86" s="12">
        <v>3</v>
      </c>
      <c r="K86" s="6"/>
    </row>
    <row r="87" spans="2:11" ht="21" x14ac:dyDescent="0.35">
      <c r="B87" s="85">
        <f>B86+G86</f>
        <v>184</v>
      </c>
      <c r="C87" s="86"/>
      <c r="D87" s="86"/>
      <c r="E87" s="86"/>
      <c r="F87" s="86"/>
      <c r="G87" s="87"/>
      <c r="H87" s="82">
        <f>H86+I86+J86</f>
        <v>136</v>
      </c>
      <c r="I87" s="83"/>
      <c r="J87" s="84"/>
      <c r="K87" s="13">
        <f>B87+H87</f>
        <v>320</v>
      </c>
    </row>
    <row r="90" spans="2:11" x14ac:dyDescent="0.25">
      <c r="B90" s="1" t="s">
        <v>97</v>
      </c>
      <c r="H90" s="2" t="s">
        <v>81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62</v>
      </c>
      <c r="C93" s="97"/>
      <c r="D93" s="97"/>
      <c r="E93" s="98"/>
      <c r="F93" s="5" t="s">
        <v>61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71</v>
      </c>
      <c r="C94" s="7" t="s">
        <v>9</v>
      </c>
      <c r="D94" s="7" t="s">
        <v>10</v>
      </c>
      <c r="E94" s="7" t="s">
        <v>70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22</v>
      </c>
      <c r="C96" s="83"/>
      <c r="D96" s="83"/>
      <c r="E96" s="84"/>
      <c r="F96" s="10">
        <v>90</v>
      </c>
      <c r="G96" s="6"/>
      <c r="H96" s="6"/>
      <c r="I96" s="6"/>
      <c r="J96" s="6"/>
      <c r="K96" s="6"/>
    </row>
    <row r="97" spans="2:11" ht="21" x14ac:dyDescent="0.35">
      <c r="B97" s="82">
        <f>B96+F96</f>
        <v>112</v>
      </c>
      <c r="C97" s="83"/>
      <c r="D97" s="83"/>
      <c r="E97" s="83"/>
      <c r="F97" s="84"/>
      <c r="G97" s="11">
        <v>72</v>
      </c>
      <c r="H97" s="12">
        <v>14</v>
      </c>
      <c r="I97" s="12">
        <v>119</v>
      </c>
      <c r="J97" s="12">
        <v>3</v>
      </c>
      <c r="K97" s="6"/>
    </row>
    <row r="98" spans="2:11" ht="21" x14ac:dyDescent="0.35">
      <c r="B98" s="85">
        <f>B97+G97</f>
        <v>184</v>
      </c>
      <c r="C98" s="86"/>
      <c r="D98" s="86"/>
      <c r="E98" s="86"/>
      <c r="F98" s="86"/>
      <c r="G98" s="87"/>
      <c r="H98" s="82">
        <f>H97+I97+J97</f>
        <v>136</v>
      </c>
      <c r="I98" s="83"/>
      <c r="J98" s="84"/>
      <c r="K98" s="13">
        <f>B98+H98</f>
        <v>320</v>
      </c>
    </row>
  </sheetData>
  <mergeCells count="99"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8" sqref="F8"/>
    </sheetView>
  </sheetViews>
  <sheetFormatPr defaultRowHeight="15" x14ac:dyDescent="0.25"/>
  <sheetData>
    <row r="2" spans="2:11" x14ac:dyDescent="0.25">
      <c r="B2" s="1" t="s">
        <v>98</v>
      </c>
      <c r="H2" s="2" t="s">
        <v>73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60</v>
      </c>
      <c r="C5" s="97"/>
      <c r="D5" s="97"/>
      <c r="E5" s="98"/>
      <c r="F5" s="5" t="s">
        <v>59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71</v>
      </c>
      <c r="C6" s="7" t="s">
        <v>9</v>
      </c>
      <c r="D6" s="7" t="s">
        <v>10</v>
      </c>
      <c r="E6" s="7" t="s">
        <v>70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11</v>
      </c>
      <c r="C8" s="83"/>
      <c r="D8" s="83"/>
      <c r="E8" s="84"/>
      <c r="F8" s="10">
        <v>101</v>
      </c>
      <c r="G8" s="6"/>
      <c r="H8" s="6"/>
      <c r="I8" s="6"/>
      <c r="J8" s="6"/>
      <c r="K8" s="6"/>
    </row>
    <row r="9" spans="2:11" ht="21" x14ac:dyDescent="0.35">
      <c r="B9" s="82">
        <f>B8+F8</f>
        <v>112</v>
      </c>
      <c r="C9" s="83"/>
      <c r="D9" s="83"/>
      <c r="E9" s="83"/>
      <c r="F9" s="84"/>
      <c r="G9" s="11">
        <v>72</v>
      </c>
      <c r="H9" s="12">
        <v>136</v>
      </c>
      <c r="I9" s="12"/>
      <c r="J9" s="12"/>
      <c r="K9" s="6"/>
    </row>
    <row r="10" spans="2:11" ht="21" x14ac:dyDescent="0.35">
      <c r="B10" s="85">
        <f>B9+G9</f>
        <v>184</v>
      </c>
      <c r="C10" s="86"/>
      <c r="D10" s="86"/>
      <c r="E10" s="86"/>
      <c r="F10" s="86"/>
      <c r="G10" s="87"/>
      <c r="H10" s="82">
        <f>H9+I9+J9</f>
        <v>136</v>
      </c>
      <c r="I10" s="83"/>
      <c r="J10" s="84"/>
      <c r="K10" s="13">
        <f>B10+H10</f>
        <v>320</v>
      </c>
    </row>
    <row r="13" spans="2:11" x14ac:dyDescent="0.25">
      <c r="B13" s="1" t="s">
        <v>98</v>
      </c>
      <c r="H13" s="2" t="s">
        <v>85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60</v>
      </c>
      <c r="C16" s="97"/>
      <c r="D16" s="97"/>
      <c r="E16" s="98"/>
      <c r="F16" s="5" t="s">
        <v>59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71</v>
      </c>
      <c r="C17" s="7" t="s">
        <v>9</v>
      </c>
      <c r="D17" s="7" t="s">
        <v>10</v>
      </c>
      <c r="E17" s="7" t="s">
        <v>70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11</v>
      </c>
      <c r="C19" s="83"/>
      <c r="D19" s="83"/>
      <c r="E19" s="84"/>
      <c r="F19" s="10">
        <v>101</v>
      </c>
      <c r="G19" s="6"/>
      <c r="H19" s="6"/>
      <c r="I19" s="6"/>
      <c r="J19" s="6"/>
      <c r="K19" s="6"/>
    </row>
    <row r="20" spans="2:11" ht="21" x14ac:dyDescent="0.35">
      <c r="B20" s="82">
        <f>B19+F19</f>
        <v>112</v>
      </c>
      <c r="C20" s="83"/>
      <c r="D20" s="83"/>
      <c r="E20" s="83"/>
      <c r="F20" s="84"/>
      <c r="G20" s="11">
        <v>72</v>
      </c>
      <c r="H20" s="12"/>
      <c r="I20" s="12">
        <v>133</v>
      </c>
      <c r="J20" s="12">
        <v>3</v>
      </c>
      <c r="K20" s="6"/>
    </row>
    <row r="21" spans="2:11" ht="21" x14ac:dyDescent="0.35">
      <c r="B21" s="85">
        <f>B20+G20</f>
        <v>184</v>
      </c>
      <c r="C21" s="86"/>
      <c r="D21" s="86"/>
      <c r="E21" s="86"/>
      <c r="F21" s="86"/>
      <c r="G21" s="87"/>
      <c r="H21" s="82">
        <f>H20+I20+J20</f>
        <v>136</v>
      </c>
      <c r="I21" s="83"/>
      <c r="J21" s="84"/>
      <c r="K21" s="13">
        <f>B21+H21</f>
        <v>320</v>
      </c>
    </row>
    <row r="24" spans="2:11" x14ac:dyDescent="0.25">
      <c r="B24" s="1" t="s">
        <v>98</v>
      </c>
      <c r="H24" s="2" t="s">
        <v>86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60</v>
      </c>
      <c r="C27" s="97"/>
      <c r="D27" s="97"/>
      <c r="E27" s="98"/>
      <c r="F27" s="5" t="s">
        <v>59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71</v>
      </c>
      <c r="C28" s="7" t="s">
        <v>9</v>
      </c>
      <c r="D28" s="7" t="s">
        <v>10</v>
      </c>
      <c r="E28" s="7" t="s">
        <v>70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11</v>
      </c>
      <c r="C30" s="83"/>
      <c r="D30" s="83"/>
      <c r="E30" s="84"/>
      <c r="F30" s="10">
        <v>101</v>
      </c>
      <c r="G30" s="6"/>
      <c r="H30" s="6"/>
      <c r="I30" s="6"/>
      <c r="J30" s="6"/>
      <c r="K30" s="6"/>
    </row>
    <row r="31" spans="2:11" ht="21" x14ac:dyDescent="0.35">
      <c r="B31" s="82">
        <f>B30+F30</f>
        <v>112</v>
      </c>
      <c r="C31" s="83"/>
      <c r="D31" s="83"/>
      <c r="E31" s="83"/>
      <c r="F31" s="84"/>
      <c r="G31" s="11">
        <v>72</v>
      </c>
      <c r="H31" s="12">
        <v>82</v>
      </c>
      <c r="I31" s="12">
        <v>51</v>
      </c>
      <c r="J31" s="12">
        <v>3</v>
      </c>
      <c r="K31" s="6"/>
    </row>
    <row r="32" spans="2:11" ht="21" x14ac:dyDescent="0.35">
      <c r="B32" s="85">
        <f>B31+G31</f>
        <v>184</v>
      </c>
      <c r="C32" s="86"/>
      <c r="D32" s="86"/>
      <c r="E32" s="86"/>
      <c r="F32" s="86"/>
      <c r="G32" s="87"/>
      <c r="H32" s="82">
        <f>H31+I31+J31</f>
        <v>136</v>
      </c>
      <c r="I32" s="83"/>
      <c r="J32" s="84"/>
      <c r="K32" s="13">
        <f>B32+H32</f>
        <v>320</v>
      </c>
    </row>
    <row r="35" spans="2:11" x14ac:dyDescent="0.25">
      <c r="B35" s="1" t="s">
        <v>98</v>
      </c>
      <c r="H35" s="2" t="s">
        <v>87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60</v>
      </c>
      <c r="C38" s="97"/>
      <c r="D38" s="97"/>
      <c r="E38" s="98"/>
      <c r="F38" s="5" t="s">
        <v>59</v>
      </c>
      <c r="G38" s="95"/>
      <c r="H38" s="5" t="s">
        <v>53</v>
      </c>
      <c r="I38" s="99" t="s">
        <v>52</v>
      </c>
      <c r="J38" s="100"/>
      <c r="K38" s="90"/>
    </row>
    <row r="39" spans="2:11" ht="21" x14ac:dyDescent="0.35">
      <c r="B39" s="6" t="s">
        <v>71</v>
      </c>
      <c r="C39" s="7" t="s">
        <v>9</v>
      </c>
      <c r="D39" s="7" t="s">
        <v>10</v>
      </c>
      <c r="E39" s="7" t="s">
        <v>70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11</v>
      </c>
      <c r="C41" s="83"/>
      <c r="D41" s="83"/>
      <c r="E41" s="84"/>
      <c r="F41" s="10">
        <v>101</v>
      </c>
      <c r="G41" s="6"/>
      <c r="H41" s="6"/>
      <c r="I41" s="6"/>
      <c r="J41" s="6"/>
      <c r="K41" s="6"/>
    </row>
    <row r="42" spans="2:11" ht="21" x14ac:dyDescent="0.35">
      <c r="B42" s="82">
        <f>B41+F41</f>
        <v>112</v>
      </c>
      <c r="C42" s="83"/>
      <c r="D42" s="83"/>
      <c r="E42" s="83"/>
      <c r="F42" s="84"/>
      <c r="G42" s="11">
        <v>72</v>
      </c>
      <c r="H42" s="12">
        <v>54</v>
      </c>
      <c r="I42" s="12">
        <v>79</v>
      </c>
      <c r="J42" s="12">
        <v>3</v>
      </c>
      <c r="K42" s="6"/>
    </row>
    <row r="43" spans="2:11" ht="21" x14ac:dyDescent="0.35">
      <c r="B43" s="85">
        <f>B42+G42</f>
        <v>184</v>
      </c>
      <c r="C43" s="86"/>
      <c r="D43" s="86"/>
      <c r="E43" s="86"/>
      <c r="F43" s="86"/>
      <c r="G43" s="87"/>
      <c r="H43" s="82">
        <f>H42+I42+J42</f>
        <v>136</v>
      </c>
      <c r="I43" s="83"/>
      <c r="J43" s="84"/>
      <c r="K43" s="13">
        <f>B43+H43</f>
        <v>320</v>
      </c>
    </row>
    <row r="46" spans="2:11" x14ac:dyDescent="0.25">
      <c r="B46" s="1" t="s">
        <v>98</v>
      </c>
      <c r="H46" s="2" t="s">
        <v>88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60</v>
      </c>
      <c r="C49" s="97"/>
      <c r="D49" s="97"/>
      <c r="E49" s="98"/>
      <c r="F49" s="5" t="s">
        <v>59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71</v>
      </c>
      <c r="C50" s="7" t="s">
        <v>9</v>
      </c>
      <c r="D50" s="7" t="s">
        <v>10</v>
      </c>
      <c r="E50" s="7" t="s">
        <v>70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11</v>
      </c>
      <c r="C52" s="83"/>
      <c r="D52" s="83"/>
      <c r="E52" s="84"/>
      <c r="F52" s="10">
        <v>101</v>
      </c>
      <c r="G52" s="6"/>
      <c r="H52" s="6"/>
      <c r="I52" s="6"/>
      <c r="J52" s="6"/>
      <c r="K52" s="6"/>
    </row>
    <row r="53" spans="2:11" ht="21" x14ac:dyDescent="0.35">
      <c r="B53" s="82">
        <f>B52+F52</f>
        <v>112</v>
      </c>
      <c r="C53" s="83"/>
      <c r="D53" s="83"/>
      <c r="E53" s="83"/>
      <c r="F53" s="84"/>
      <c r="G53" s="11">
        <v>72</v>
      </c>
      <c r="H53" s="12">
        <v>68</v>
      </c>
      <c r="I53" s="12">
        <v>65</v>
      </c>
      <c r="J53" s="12">
        <v>3</v>
      </c>
      <c r="K53" s="6"/>
    </row>
    <row r="54" spans="2:11" ht="21" x14ac:dyDescent="0.35">
      <c r="B54" s="85">
        <f>B53+G53</f>
        <v>184</v>
      </c>
      <c r="C54" s="86"/>
      <c r="D54" s="86"/>
      <c r="E54" s="86"/>
      <c r="F54" s="86"/>
      <c r="G54" s="87"/>
      <c r="H54" s="82">
        <f>H53+I53+J53</f>
        <v>136</v>
      </c>
      <c r="I54" s="83"/>
      <c r="J54" s="84"/>
      <c r="K54" s="13">
        <f>B54+H54</f>
        <v>320</v>
      </c>
    </row>
    <row r="57" spans="2:11" x14ac:dyDescent="0.25">
      <c r="B57" s="1" t="s">
        <v>98</v>
      </c>
      <c r="H57" s="2" t="s">
        <v>89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60</v>
      </c>
      <c r="C60" s="97"/>
      <c r="D60" s="97"/>
      <c r="E60" s="98"/>
      <c r="F60" s="5" t="s">
        <v>59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71</v>
      </c>
      <c r="C61" s="7" t="s">
        <v>9</v>
      </c>
      <c r="D61" s="7" t="s">
        <v>10</v>
      </c>
      <c r="E61" s="7" t="s">
        <v>70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11</v>
      </c>
      <c r="C63" s="83"/>
      <c r="D63" s="83"/>
      <c r="E63" s="84"/>
      <c r="F63" s="10">
        <v>101</v>
      </c>
      <c r="G63" s="6"/>
      <c r="H63" s="6"/>
      <c r="I63" s="6"/>
      <c r="J63" s="6"/>
      <c r="K63" s="6"/>
    </row>
    <row r="64" spans="2:11" ht="21" x14ac:dyDescent="0.35">
      <c r="B64" s="82">
        <f>B63+F63</f>
        <v>112</v>
      </c>
      <c r="C64" s="83"/>
      <c r="D64" s="83"/>
      <c r="E64" s="83"/>
      <c r="F64" s="84"/>
      <c r="G64" s="11">
        <v>72</v>
      </c>
      <c r="H64" s="12">
        <v>95</v>
      </c>
      <c r="I64" s="12">
        <v>38</v>
      </c>
      <c r="J64" s="12">
        <v>3</v>
      </c>
      <c r="K64" s="6"/>
    </row>
    <row r="65" spans="2:11" ht="21" x14ac:dyDescent="0.35">
      <c r="B65" s="85">
        <f>B64+G64</f>
        <v>184</v>
      </c>
      <c r="C65" s="86"/>
      <c r="D65" s="86"/>
      <c r="E65" s="86"/>
      <c r="F65" s="86"/>
      <c r="G65" s="87"/>
      <c r="H65" s="82">
        <f>H64+I64+J64</f>
        <v>136</v>
      </c>
      <c r="I65" s="83"/>
      <c r="J65" s="84"/>
      <c r="K65" s="13">
        <f>B65+H65</f>
        <v>320</v>
      </c>
    </row>
    <row r="68" spans="2:11" x14ac:dyDescent="0.25">
      <c r="B68" s="1" t="s">
        <v>98</v>
      </c>
      <c r="H68" s="2" t="s">
        <v>90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60</v>
      </c>
      <c r="C71" s="97"/>
      <c r="D71" s="97"/>
      <c r="E71" s="98"/>
      <c r="F71" s="5" t="s">
        <v>59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71</v>
      </c>
      <c r="C72" s="7" t="s">
        <v>9</v>
      </c>
      <c r="D72" s="7" t="s">
        <v>10</v>
      </c>
      <c r="E72" s="7" t="s">
        <v>70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11</v>
      </c>
      <c r="C74" s="83"/>
      <c r="D74" s="83"/>
      <c r="E74" s="84"/>
      <c r="F74" s="10">
        <v>101</v>
      </c>
      <c r="G74" s="6"/>
      <c r="H74" s="6"/>
      <c r="I74" s="6"/>
      <c r="J74" s="6"/>
      <c r="K74" s="6"/>
    </row>
    <row r="75" spans="2:11" ht="21" x14ac:dyDescent="0.35">
      <c r="B75" s="82">
        <f>B74+F74</f>
        <v>112</v>
      </c>
      <c r="C75" s="83"/>
      <c r="D75" s="83"/>
      <c r="E75" s="83"/>
      <c r="F75" s="84"/>
      <c r="G75" s="11">
        <v>72</v>
      </c>
      <c r="H75" s="12">
        <v>41</v>
      </c>
      <c r="I75" s="12">
        <v>92</v>
      </c>
      <c r="J75" s="12">
        <v>3</v>
      </c>
      <c r="K75" s="6"/>
    </row>
    <row r="76" spans="2:11" ht="21" x14ac:dyDescent="0.35">
      <c r="B76" s="85">
        <f>B75+G75</f>
        <v>184</v>
      </c>
      <c r="C76" s="86"/>
      <c r="D76" s="86"/>
      <c r="E76" s="86"/>
      <c r="F76" s="86"/>
      <c r="G76" s="87"/>
      <c r="H76" s="82">
        <f>H75+I75+J75</f>
        <v>136</v>
      </c>
      <c r="I76" s="83"/>
      <c r="J76" s="84"/>
      <c r="K76" s="13">
        <f>B76+H76</f>
        <v>320</v>
      </c>
    </row>
    <row r="79" spans="2:11" x14ac:dyDescent="0.25">
      <c r="B79" s="1" t="s">
        <v>98</v>
      </c>
      <c r="H79" s="2" t="s">
        <v>91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60</v>
      </c>
      <c r="C82" s="97"/>
      <c r="D82" s="97"/>
      <c r="E82" s="98"/>
      <c r="F82" s="5" t="s">
        <v>59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71</v>
      </c>
      <c r="C83" s="7" t="s">
        <v>9</v>
      </c>
      <c r="D83" s="7" t="s">
        <v>10</v>
      </c>
      <c r="E83" s="7" t="s">
        <v>70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11</v>
      </c>
      <c r="C85" s="83"/>
      <c r="D85" s="83"/>
      <c r="E85" s="84"/>
      <c r="F85" s="10">
        <v>101</v>
      </c>
      <c r="G85" s="6"/>
      <c r="H85" s="6"/>
      <c r="I85" s="6"/>
      <c r="J85" s="6"/>
      <c r="K85" s="6"/>
    </row>
    <row r="86" spans="2:11" ht="21" x14ac:dyDescent="0.35">
      <c r="B86" s="82">
        <f>B85+F85</f>
        <v>112</v>
      </c>
      <c r="C86" s="83"/>
      <c r="D86" s="83"/>
      <c r="E86" s="83"/>
      <c r="F86" s="84"/>
      <c r="G86" s="11">
        <v>72</v>
      </c>
      <c r="H86" s="12">
        <v>122</v>
      </c>
      <c r="I86" s="12">
        <v>11</v>
      </c>
      <c r="J86" s="12">
        <v>3</v>
      </c>
      <c r="K86" s="6"/>
    </row>
    <row r="87" spans="2:11" ht="21" x14ac:dyDescent="0.35">
      <c r="B87" s="85">
        <f>B86+G86</f>
        <v>184</v>
      </c>
      <c r="C87" s="86"/>
      <c r="D87" s="86"/>
      <c r="E87" s="86"/>
      <c r="F87" s="86"/>
      <c r="G87" s="87"/>
      <c r="H87" s="82">
        <f>H86+I86+J86</f>
        <v>136</v>
      </c>
      <c r="I87" s="83"/>
      <c r="J87" s="84"/>
      <c r="K87" s="13">
        <f>B87+H87</f>
        <v>320</v>
      </c>
    </row>
    <row r="90" spans="2:11" x14ac:dyDescent="0.25">
      <c r="B90" s="1" t="s">
        <v>98</v>
      </c>
      <c r="H90" s="2" t="s">
        <v>92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60</v>
      </c>
      <c r="C93" s="97"/>
      <c r="D93" s="97"/>
      <c r="E93" s="98"/>
      <c r="F93" s="5" t="s">
        <v>59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71</v>
      </c>
      <c r="C94" s="7" t="s">
        <v>9</v>
      </c>
      <c r="D94" s="7" t="s">
        <v>10</v>
      </c>
      <c r="E94" s="7" t="s">
        <v>70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11</v>
      </c>
      <c r="C96" s="83"/>
      <c r="D96" s="83"/>
      <c r="E96" s="84"/>
      <c r="F96" s="10">
        <v>101</v>
      </c>
      <c r="G96" s="6"/>
      <c r="H96" s="6"/>
      <c r="I96" s="6"/>
      <c r="J96" s="6"/>
      <c r="K96" s="6"/>
    </row>
    <row r="97" spans="2:11" ht="21" x14ac:dyDescent="0.35">
      <c r="B97" s="82">
        <f>B96+F96</f>
        <v>112</v>
      </c>
      <c r="C97" s="83"/>
      <c r="D97" s="83"/>
      <c r="E97" s="83"/>
      <c r="F97" s="84"/>
      <c r="G97" s="11">
        <v>72</v>
      </c>
      <c r="H97" s="12">
        <v>14</v>
      </c>
      <c r="I97" s="12">
        <v>119</v>
      </c>
      <c r="J97" s="12">
        <v>3</v>
      </c>
      <c r="K97" s="6"/>
    </row>
    <row r="98" spans="2:11" ht="21" x14ac:dyDescent="0.35">
      <c r="B98" s="85">
        <f>B97+G97</f>
        <v>184</v>
      </c>
      <c r="C98" s="86"/>
      <c r="D98" s="86"/>
      <c r="E98" s="86"/>
      <c r="F98" s="86"/>
      <c r="G98" s="87"/>
      <c r="H98" s="82">
        <f>H97+I97+J97</f>
        <v>136</v>
      </c>
      <c r="I98" s="83"/>
      <c r="J98" s="84"/>
      <c r="K98" s="13">
        <f>B98+H98</f>
        <v>320</v>
      </c>
    </row>
  </sheetData>
  <mergeCells count="99"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8" sqref="F8"/>
    </sheetView>
  </sheetViews>
  <sheetFormatPr defaultRowHeight="15" x14ac:dyDescent="0.25"/>
  <sheetData>
    <row r="2" spans="2:11" x14ac:dyDescent="0.25">
      <c r="B2" s="1" t="s">
        <v>99</v>
      </c>
      <c r="H2" s="2" t="s">
        <v>73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49</v>
      </c>
      <c r="C5" s="97"/>
      <c r="D5" s="97"/>
      <c r="E5" s="98"/>
      <c r="F5" s="5" t="s">
        <v>48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71</v>
      </c>
      <c r="C6" s="7" t="s">
        <v>9</v>
      </c>
      <c r="D6" s="7" t="s">
        <v>10</v>
      </c>
      <c r="E6" s="7" t="s">
        <v>70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/>
      <c r="C8" s="83"/>
      <c r="D8" s="83"/>
      <c r="E8" s="84"/>
      <c r="F8" s="10">
        <v>112</v>
      </c>
      <c r="G8" s="6"/>
      <c r="H8" s="6"/>
      <c r="I8" s="6"/>
      <c r="J8" s="6"/>
      <c r="K8" s="6"/>
    </row>
    <row r="9" spans="2:11" ht="21" x14ac:dyDescent="0.35">
      <c r="B9" s="82">
        <f>B8+F8</f>
        <v>112</v>
      </c>
      <c r="C9" s="83"/>
      <c r="D9" s="83"/>
      <c r="E9" s="83"/>
      <c r="F9" s="84"/>
      <c r="G9" s="11">
        <v>72</v>
      </c>
      <c r="H9" s="12">
        <v>136</v>
      </c>
      <c r="I9" s="12"/>
      <c r="J9" s="12"/>
      <c r="K9" s="6"/>
    </row>
    <row r="10" spans="2:11" ht="21" x14ac:dyDescent="0.35">
      <c r="B10" s="85">
        <f>B9+G9</f>
        <v>184</v>
      </c>
      <c r="C10" s="86"/>
      <c r="D10" s="86"/>
      <c r="E10" s="86"/>
      <c r="F10" s="86"/>
      <c r="G10" s="87"/>
      <c r="H10" s="82">
        <f>H9+I9+J9</f>
        <v>136</v>
      </c>
      <c r="I10" s="83"/>
      <c r="J10" s="84"/>
      <c r="K10" s="13">
        <f>B10+H10</f>
        <v>320</v>
      </c>
    </row>
    <row r="13" spans="2:11" x14ac:dyDescent="0.25">
      <c r="B13" s="1" t="s">
        <v>99</v>
      </c>
      <c r="H13" s="2" t="s">
        <v>74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49</v>
      </c>
      <c r="C16" s="97"/>
      <c r="D16" s="97"/>
      <c r="E16" s="98"/>
      <c r="F16" s="5" t="s">
        <v>48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71</v>
      </c>
      <c r="C17" s="7" t="s">
        <v>9</v>
      </c>
      <c r="D17" s="7" t="s">
        <v>10</v>
      </c>
      <c r="E17" s="7" t="s">
        <v>70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/>
      <c r="C19" s="83"/>
      <c r="D19" s="83"/>
      <c r="E19" s="84"/>
      <c r="F19" s="10">
        <v>112</v>
      </c>
      <c r="G19" s="6"/>
      <c r="H19" s="6"/>
      <c r="I19" s="6"/>
      <c r="J19" s="6"/>
      <c r="K19" s="6"/>
    </row>
    <row r="20" spans="2:11" ht="21" x14ac:dyDescent="0.35">
      <c r="B20" s="82">
        <f>B19+F19</f>
        <v>112</v>
      </c>
      <c r="C20" s="83"/>
      <c r="D20" s="83"/>
      <c r="E20" s="83"/>
      <c r="F20" s="84"/>
      <c r="G20" s="11">
        <v>72</v>
      </c>
      <c r="H20" s="12"/>
      <c r="I20" s="12">
        <v>133</v>
      </c>
      <c r="J20" s="12">
        <v>3</v>
      </c>
      <c r="K20" s="6"/>
    </row>
    <row r="21" spans="2:11" ht="21" x14ac:dyDescent="0.35">
      <c r="B21" s="85">
        <f>B20+G20</f>
        <v>184</v>
      </c>
      <c r="C21" s="86"/>
      <c r="D21" s="86"/>
      <c r="E21" s="86"/>
      <c r="F21" s="86"/>
      <c r="G21" s="87"/>
      <c r="H21" s="82">
        <f>H20+I20+J20</f>
        <v>136</v>
      </c>
      <c r="I21" s="83"/>
      <c r="J21" s="84"/>
      <c r="K21" s="13">
        <f>B21+H21</f>
        <v>320</v>
      </c>
    </row>
    <row r="24" spans="2:11" x14ac:dyDescent="0.25">
      <c r="B24" s="1" t="s">
        <v>99</v>
      </c>
      <c r="H24" s="2" t="s">
        <v>75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49</v>
      </c>
      <c r="C27" s="97"/>
      <c r="D27" s="97"/>
      <c r="E27" s="98"/>
      <c r="F27" s="5" t="s">
        <v>48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71</v>
      </c>
      <c r="C28" s="7" t="s">
        <v>9</v>
      </c>
      <c r="D28" s="7" t="s">
        <v>10</v>
      </c>
      <c r="E28" s="7" t="s">
        <v>70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/>
      <c r="C30" s="83"/>
      <c r="D30" s="83"/>
      <c r="E30" s="84"/>
      <c r="F30" s="10">
        <v>112</v>
      </c>
      <c r="G30" s="6"/>
      <c r="H30" s="6"/>
      <c r="I30" s="6"/>
      <c r="J30" s="6"/>
      <c r="K30" s="6"/>
    </row>
    <row r="31" spans="2:11" ht="21" x14ac:dyDescent="0.35">
      <c r="B31" s="82">
        <f>B30+F30</f>
        <v>112</v>
      </c>
      <c r="C31" s="83"/>
      <c r="D31" s="83"/>
      <c r="E31" s="83"/>
      <c r="F31" s="84"/>
      <c r="G31" s="11">
        <v>72</v>
      </c>
      <c r="H31" s="12">
        <v>82</v>
      </c>
      <c r="I31" s="12">
        <v>51</v>
      </c>
      <c r="J31" s="12">
        <v>3</v>
      </c>
      <c r="K31" s="6"/>
    </row>
    <row r="32" spans="2:11" ht="21" x14ac:dyDescent="0.35">
      <c r="B32" s="85">
        <f>B31+G31</f>
        <v>184</v>
      </c>
      <c r="C32" s="86"/>
      <c r="D32" s="86"/>
      <c r="E32" s="86"/>
      <c r="F32" s="86"/>
      <c r="G32" s="87"/>
      <c r="H32" s="82">
        <f>H31+I31+J31</f>
        <v>136</v>
      </c>
      <c r="I32" s="83"/>
      <c r="J32" s="84"/>
      <c r="K32" s="13">
        <f>B32+H32</f>
        <v>320</v>
      </c>
    </row>
    <row r="35" spans="2:11" x14ac:dyDescent="0.25">
      <c r="B35" s="1" t="s">
        <v>99</v>
      </c>
      <c r="H35" s="2" t="s">
        <v>76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49</v>
      </c>
      <c r="C38" s="97"/>
      <c r="D38" s="97"/>
      <c r="E38" s="98"/>
      <c r="F38" s="5" t="s">
        <v>48</v>
      </c>
      <c r="G38" s="95"/>
      <c r="H38" s="5" t="s">
        <v>53</v>
      </c>
      <c r="I38" s="99" t="s">
        <v>52</v>
      </c>
      <c r="J38" s="100"/>
      <c r="K38" s="90"/>
    </row>
    <row r="39" spans="2:11" ht="21" x14ac:dyDescent="0.35">
      <c r="B39" s="6" t="s">
        <v>71</v>
      </c>
      <c r="C39" s="7" t="s">
        <v>9</v>
      </c>
      <c r="D39" s="7" t="s">
        <v>10</v>
      </c>
      <c r="E39" s="7" t="s">
        <v>70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/>
      <c r="C41" s="83"/>
      <c r="D41" s="83"/>
      <c r="E41" s="84"/>
      <c r="F41" s="10">
        <v>112</v>
      </c>
      <c r="G41" s="6"/>
      <c r="H41" s="6"/>
      <c r="I41" s="6"/>
      <c r="J41" s="6"/>
      <c r="K41" s="6"/>
    </row>
    <row r="42" spans="2:11" ht="21" x14ac:dyDescent="0.35">
      <c r="B42" s="82">
        <f>B41+F41</f>
        <v>112</v>
      </c>
      <c r="C42" s="83"/>
      <c r="D42" s="83"/>
      <c r="E42" s="83"/>
      <c r="F42" s="84"/>
      <c r="G42" s="11">
        <v>72</v>
      </c>
      <c r="H42" s="12">
        <v>54</v>
      </c>
      <c r="I42" s="12">
        <v>79</v>
      </c>
      <c r="J42" s="12">
        <v>3</v>
      </c>
      <c r="K42" s="6"/>
    </row>
    <row r="43" spans="2:11" ht="21" x14ac:dyDescent="0.35">
      <c r="B43" s="85">
        <f>B42+G42</f>
        <v>184</v>
      </c>
      <c r="C43" s="86"/>
      <c r="D43" s="86"/>
      <c r="E43" s="86"/>
      <c r="F43" s="86"/>
      <c r="G43" s="87"/>
      <c r="H43" s="82">
        <f>H42+I42+J42</f>
        <v>136</v>
      </c>
      <c r="I43" s="83"/>
      <c r="J43" s="84"/>
      <c r="K43" s="13">
        <f>B43+H43</f>
        <v>320</v>
      </c>
    </row>
    <row r="46" spans="2:11" x14ac:dyDescent="0.25">
      <c r="B46" s="1" t="s">
        <v>99</v>
      </c>
      <c r="H46" s="2" t="s">
        <v>77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49</v>
      </c>
      <c r="C49" s="97"/>
      <c r="D49" s="97"/>
      <c r="E49" s="98"/>
      <c r="F49" s="5" t="s">
        <v>48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71</v>
      </c>
      <c r="C50" s="7" t="s">
        <v>9</v>
      </c>
      <c r="D50" s="7" t="s">
        <v>10</v>
      </c>
      <c r="E50" s="7" t="s">
        <v>70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/>
      <c r="C52" s="83"/>
      <c r="D52" s="83"/>
      <c r="E52" s="84"/>
      <c r="F52" s="10">
        <v>112</v>
      </c>
      <c r="G52" s="6"/>
      <c r="H52" s="6"/>
      <c r="I52" s="6"/>
      <c r="J52" s="6"/>
      <c r="K52" s="6"/>
    </row>
    <row r="53" spans="2:11" ht="21" x14ac:dyDescent="0.35">
      <c r="B53" s="82">
        <f>B52+F52</f>
        <v>112</v>
      </c>
      <c r="C53" s="83"/>
      <c r="D53" s="83"/>
      <c r="E53" s="83"/>
      <c r="F53" s="84"/>
      <c r="G53" s="11">
        <v>72</v>
      </c>
      <c r="H53" s="12">
        <v>68</v>
      </c>
      <c r="I53" s="12">
        <v>65</v>
      </c>
      <c r="J53" s="12">
        <v>3</v>
      </c>
      <c r="K53" s="6"/>
    </row>
    <row r="54" spans="2:11" ht="21" x14ac:dyDescent="0.35">
      <c r="B54" s="85">
        <f>B53+G53</f>
        <v>184</v>
      </c>
      <c r="C54" s="86"/>
      <c r="D54" s="86"/>
      <c r="E54" s="86"/>
      <c r="F54" s="86"/>
      <c r="G54" s="87"/>
      <c r="H54" s="82">
        <f>H53+I53+J53</f>
        <v>136</v>
      </c>
      <c r="I54" s="83"/>
      <c r="J54" s="84"/>
      <c r="K54" s="13">
        <f>B54+H54</f>
        <v>320</v>
      </c>
    </row>
    <row r="57" spans="2:11" x14ac:dyDescent="0.25">
      <c r="B57" s="1" t="s">
        <v>99</v>
      </c>
      <c r="H57" s="2" t="s">
        <v>78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49</v>
      </c>
      <c r="C60" s="97"/>
      <c r="D60" s="97"/>
      <c r="E60" s="98"/>
      <c r="F60" s="5" t="s">
        <v>48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71</v>
      </c>
      <c r="C61" s="7" t="s">
        <v>9</v>
      </c>
      <c r="D61" s="7" t="s">
        <v>10</v>
      </c>
      <c r="E61" s="7" t="s">
        <v>70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/>
      <c r="C63" s="83"/>
      <c r="D63" s="83"/>
      <c r="E63" s="84"/>
      <c r="F63" s="10">
        <v>112</v>
      </c>
      <c r="G63" s="6"/>
      <c r="H63" s="6"/>
      <c r="I63" s="6"/>
      <c r="J63" s="6"/>
      <c r="K63" s="6"/>
    </row>
    <row r="64" spans="2:11" ht="21" x14ac:dyDescent="0.35">
      <c r="B64" s="82">
        <f>B63+F63</f>
        <v>112</v>
      </c>
      <c r="C64" s="83"/>
      <c r="D64" s="83"/>
      <c r="E64" s="83"/>
      <c r="F64" s="84"/>
      <c r="G64" s="11">
        <v>72</v>
      </c>
      <c r="H64" s="12">
        <v>95</v>
      </c>
      <c r="I64" s="12">
        <v>38</v>
      </c>
      <c r="J64" s="12">
        <v>3</v>
      </c>
      <c r="K64" s="6"/>
    </row>
    <row r="65" spans="2:11" ht="21" x14ac:dyDescent="0.35">
      <c r="B65" s="85">
        <f>B64+G64</f>
        <v>184</v>
      </c>
      <c r="C65" s="86"/>
      <c r="D65" s="86"/>
      <c r="E65" s="86"/>
      <c r="F65" s="86"/>
      <c r="G65" s="87"/>
      <c r="H65" s="82">
        <f>H64+I64+J64</f>
        <v>136</v>
      </c>
      <c r="I65" s="83"/>
      <c r="J65" s="84"/>
      <c r="K65" s="13">
        <f>B65+H65</f>
        <v>320</v>
      </c>
    </row>
    <row r="68" spans="2:11" x14ac:dyDescent="0.25">
      <c r="B68" s="1" t="s">
        <v>99</v>
      </c>
      <c r="H68" s="2" t="s">
        <v>79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49</v>
      </c>
      <c r="C71" s="97"/>
      <c r="D71" s="97"/>
      <c r="E71" s="98"/>
      <c r="F71" s="5" t="s">
        <v>48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71</v>
      </c>
      <c r="C72" s="7" t="s">
        <v>9</v>
      </c>
      <c r="D72" s="7" t="s">
        <v>10</v>
      </c>
      <c r="E72" s="7" t="s">
        <v>70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/>
      <c r="C74" s="83"/>
      <c r="D74" s="83"/>
      <c r="E74" s="84"/>
      <c r="F74" s="10">
        <v>112</v>
      </c>
      <c r="G74" s="6"/>
      <c r="H74" s="6"/>
      <c r="I74" s="6"/>
      <c r="J74" s="6"/>
      <c r="K74" s="6"/>
    </row>
    <row r="75" spans="2:11" ht="21" x14ac:dyDescent="0.35">
      <c r="B75" s="82">
        <f>B74+F74</f>
        <v>112</v>
      </c>
      <c r="C75" s="83"/>
      <c r="D75" s="83"/>
      <c r="E75" s="83"/>
      <c r="F75" s="84"/>
      <c r="G75" s="11">
        <v>72</v>
      </c>
      <c r="H75" s="12">
        <v>41</v>
      </c>
      <c r="I75" s="12">
        <v>92</v>
      </c>
      <c r="J75" s="12">
        <v>3</v>
      </c>
      <c r="K75" s="6"/>
    </row>
    <row r="76" spans="2:11" ht="21" x14ac:dyDescent="0.35">
      <c r="B76" s="85">
        <f>B75+G75</f>
        <v>184</v>
      </c>
      <c r="C76" s="86"/>
      <c r="D76" s="86"/>
      <c r="E76" s="86"/>
      <c r="F76" s="86"/>
      <c r="G76" s="87"/>
      <c r="H76" s="82">
        <f>H75+I75+J75</f>
        <v>136</v>
      </c>
      <c r="I76" s="83"/>
      <c r="J76" s="84"/>
      <c r="K76" s="13">
        <f>B76+H76</f>
        <v>320</v>
      </c>
    </row>
    <row r="79" spans="2:11" x14ac:dyDescent="0.25">
      <c r="B79" s="1" t="s">
        <v>99</v>
      </c>
      <c r="H79" s="2" t="s">
        <v>80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49</v>
      </c>
      <c r="C82" s="97"/>
      <c r="D82" s="97"/>
      <c r="E82" s="98"/>
      <c r="F82" s="5" t="s">
        <v>48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71</v>
      </c>
      <c r="C83" s="7" t="s">
        <v>9</v>
      </c>
      <c r="D83" s="7" t="s">
        <v>10</v>
      </c>
      <c r="E83" s="7" t="s">
        <v>70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/>
      <c r="C85" s="83"/>
      <c r="D85" s="83"/>
      <c r="E85" s="84"/>
      <c r="F85" s="10">
        <v>112</v>
      </c>
      <c r="G85" s="6"/>
      <c r="H85" s="6"/>
      <c r="I85" s="6"/>
      <c r="J85" s="6"/>
      <c r="K85" s="6"/>
    </row>
    <row r="86" spans="2:11" ht="21" x14ac:dyDescent="0.35">
      <c r="B86" s="82">
        <f>B85+F85</f>
        <v>112</v>
      </c>
      <c r="C86" s="83"/>
      <c r="D86" s="83"/>
      <c r="E86" s="83"/>
      <c r="F86" s="84"/>
      <c r="G86" s="11">
        <v>72</v>
      </c>
      <c r="H86" s="12">
        <v>122</v>
      </c>
      <c r="I86" s="12">
        <v>11</v>
      </c>
      <c r="J86" s="12">
        <v>3</v>
      </c>
      <c r="K86" s="6"/>
    </row>
    <row r="87" spans="2:11" ht="21" x14ac:dyDescent="0.35">
      <c r="B87" s="85">
        <f>B86+G86</f>
        <v>184</v>
      </c>
      <c r="C87" s="86"/>
      <c r="D87" s="86"/>
      <c r="E87" s="86"/>
      <c r="F87" s="86"/>
      <c r="G87" s="87"/>
      <c r="H87" s="82">
        <f>H86+I86+J86</f>
        <v>136</v>
      </c>
      <c r="I87" s="83"/>
      <c r="J87" s="84"/>
      <c r="K87" s="13">
        <f>B87+H87</f>
        <v>320</v>
      </c>
    </row>
    <row r="90" spans="2:11" x14ac:dyDescent="0.25">
      <c r="B90" s="1" t="s">
        <v>99</v>
      </c>
      <c r="H90" s="2" t="s">
        <v>81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49</v>
      </c>
      <c r="C93" s="97"/>
      <c r="D93" s="97"/>
      <c r="E93" s="98"/>
      <c r="F93" s="5" t="s">
        <v>48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71</v>
      </c>
      <c r="C94" s="7" t="s">
        <v>9</v>
      </c>
      <c r="D94" s="7" t="s">
        <v>10</v>
      </c>
      <c r="E94" s="7" t="s">
        <v>70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/>
      <c r="C96" s="83"/>
      <c r="D96" s="83"/>
      <c r="E96" s="84"/>
      <c r="F96" s="10">
        <v>112</v>
      </c>
      <c r="G96" s="6"/>
      <c r="H96" s="6"/>
      <c r="I96" s="6"/>
      <c r="J96" s="6"/>
      <c r="K96" s="6"/>
    </row>
    <row r="97" spans="2:11" ht="21" x14ac:dyDescent="0.35">
      <c r="B97" s="82">
        <f>B96+F96</f>
        <v>112</v>
      </c>
      <c r="C97" s="83"/>
      <c r="D97" s="83"/>
      <c r="E97" s="83"/>
      <c r="F97" s="84"/>
      <c r="G97" s="11">
        <v>72</v>
      </c>
      <c r="H97" s="12">
        <v>14</v>
      </c>
      <c r="I97" s="12">
        <v>119</v>
      </c>
      <c r="J97" s="12">
        <v>3</v>
      </c>
      <c r="K97" s="6"/>
    </row>
    <row r="98" spans="2:11" ht="21" x14ac:dyDescent="0.35">
      <c r="B98" s="85">
        <f>B97+G97</f>
        <v>184</v>
      </c>
      <c r="C98" s="86"/>
      <c r="D98" s="86"/>
      <c r="E98" s="86"/>
      <c r="F98" s="86"/>
      <c r="G98" s="87"/>
      <c r="H98" s="82">
        <f>H97+I97+J97</f>
        <v>136</v>
      </c>
      <c r="I98" s="83"/>
      <c r="J98" s="84"/>
      <c r="K98" s="13">
        <f>B98+H98</f>
        <v>320</v>
      </c>
    </row>
  </sheetData>
  <mergeCells count="99"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tabSelected="1" workbookViewId="0">
      <selection activeCell="F8" sqref="F8"/>
    </sheetView>
  </sheetViews>
  <sheetFormatPr defaultRowHeight="15" x14ac:dyDescent="0.25"/>
  <sheetData>
    <row r="2" spans="2:11" x14ac:dyDescent="0.25">
      <c r="B2" s="1" t="s">
        <v>72</v>
      </c>
      <c r="H2" s="2" t="s">
        <v>73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48</v>
      </c>
      <c r="C5" s="97"/>
      <c r="D5" s="97"/>
      <c r="E5" s="98"/>
      <c r="F5" s="5" t="s">
        <v>49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71</v>
      </c>
      <c r="C6" s="7" t="s">
        <v>9</v>
      </c>
      <c r="D6" s="7" t="s">
        <v>10</v>
      </c>
      <c r="E6" s="7" t="s">
        <v>70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112</v>
      </c>
      <c r="C8" s="83"/>
      <c r="D8" s="83"/>
      <c r="E8" s="84"/>
      <c r="F8" s="10"/>
      <c r="G8" s="6"/>
      <c r="H8" s="6"/>
      <c r="I8" s="6"/>
      <c r="J8" s="6"/>
      <c r="K8" s="6"/>
    </row>
    <row r="9" spans="2:11" ht="21" x14ac:dyDescent="0.35">
      <c r="B9" s="82">
        <f>B8+F8</f>
        <v>112</v>
      </c>
      <c r="C9" s="83"/>
      <c r="D9" s="83"/>
      <c r="E9" s="83"/>
      <c r="F9" s="84"/>
      <c r="G9" s="11">
        <v>72</v>
      </c>
      <c r="H9" s="12">
        <v>136</v>
      </c>
      <c r="I9" s="12"/>
      <c r="J9" s="12"/>
      <c r="K9" s="6"/>
    </row>
    <row r="10" spans="2:11" ht="21" x14ac:dyDescent="0.35">
      <c r="B10" s="85">
        <f>B9+G9</f>
        <v>184</v>
      </c>
      <c r="C10" s="86"/>
      <c r="D10" s="86"/>
      <c r="E10" s="86"/>
      <c r="F10" s="86"/>
      <c r="G10" s="87"/>
      <c r="H10" s="82">
        <f>H9+I9+J9</f>
        <v>136</v>
      </c>
      <c r="I10" s="83"/>
      <c r="J10" s="84"/>
      <c r="K10" s="13">
        <f>B10+H10</f>
        <v>320</v>
      </c>
    </row>
    <row r="13" spans="2:11" x14ac:dyDescent="0.25">
      <c r="B13" s="1" t="s">
        <v>72</v>
      </c>
      <c r="H13" s="2" t="s">
        <v>74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48</v>
      </c>
      <c r="C16" s="97"/>
      <c r="D16" s="97"/>
      <c r="E16" s="98"/>
      <c r="F16" s="5" t="s">
        <v>49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71</v>
      </c>
      <c r="C17" s="7" t="s">
        <v>9</v>
      </c>
      <c r="D17" s="7" t="s">
        <v>10</v>
      </c>
      <c r="E17" s="7" t="s">
        <v>70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112</v>
      </c>
      <c r="C19" s="83"/>
      <c r="D19" s="83"/>
      <c r="E19" s="84"/>
      <c r="F19" s="10"/>
      <c r="G19" s="6"/>
      <c r="H19" s="6"/>
      <c r="I19" s="6"/>
      <c r="J19" s="6"/>
      <c r="K19" s="6"/>
    </row>
    <row r="20" spans="2:11" ht="21" x14ac:dyDescent="0.35">
      <c r="B20" s="82">
        <f>B19+F19</f>
        <v>112</v>
      </c>
      <c r="C20" s="83"/>
      <c r="D20" s="83"/>
      <c r="E20" s="83"/>
      <c r="F20" s="84"/>
      <c r="G20" s="11">
        <v>72</v>
      </c>
      <c r="H20" s="12"/>
      <c r="I20" s="12">
        <v>133</v>
      </c>
      <c r="J20" s="12">
        <v>3</v>
      </c>
      <c r="K20" s="6"/>
    </row>
    <row r="21" spans="2:11" ht="21" x14ac:dyDescent="0.35">
      <c r="B21" s="85">
        <f>B20+G20</f>
        <v>184</v>
      </c>
      <c r="C21" s="86"/>
      <c r="D21" s="86"/>
      <c r="E21" s="86"/>
      <c r="F21" s="86"/>
      <c r="G21" s="87"/>
      <c r="H21" s="82">
        <f>H20+I20+J20</f>
        <v>136</v>
      </c>
      <c r="I21" s="83"/>
      <c r="J21" s="84"/>
      <c r="K21" s="13">
        <f>B21+H21</f>
        <v>320</v>
      </c>
    </row>
    <row r="24" spans="2:11" x14ac:dyDescent="0.25">
      <c r="B24" s="1" t="s">
        <v>72</v>
      </c>
      <c r="H24" s="2" t="s">
        <v>75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48</v>
      </c>
      <c r="C27" s="97"/>
      <c r="D27" s="97"/>
      <c r="E27" s="98"/>
      <c r="F27" s="5" t="s">
        <v>49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71</v>
      </c>
      <c r="C28" s="7" t="s">
        <v>9</v>
      </c>
      <c r="D28" s="7" t="s">
        <v>10</v>
      </c>
      <c r="E28" s="7" t="s">
        <v>70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112</v>
      </c>
      <c r="C30" s="83"/>
      <c r="D30" s="83"/>
      <c r="E30" s="84"/>
      <c r="F30" s="10"/>
      <c r="G30" s="6"/>
      <c r="H30" s="6"/>
      <c r="I30" s="6"/>
      <c r="J30" s="6"/>
      <c r="K30" s="6"/>
    </row>
    <row r="31" spans="2:11" ht="21" x14ac:dyDescent="0.35">
      <c r="B31" s="82">
        <f>B30+F30</f>
        <v>112</v>
      </c>
      <c r="C31" s="83"/>
      <c r="D31" s="83"/>
      <c r="E31" s="83"/>
      <c r="F31" s="84"/>
      <c r="G31" s="11">
        <v>72</v>
      </c>
      <c r="H31" s="12">
        <v>82</v>
      </c>
      <c r="I31" s="12">
        <v>51</v>
      </c>
      <c r="J31" s="12">
        <v>3</v>
      </c>
      <c r="K31" s="6"/>
    </row>
    <row r="32" spans="2:11" ht="21" x14ac:dyDescent="0.35">
      <c r="B32" s="85">
        <f>B31+G31</f>
        <v>184</v>
      </c>
      <c r="C32" s="86"/>
      <c r="D32" s="86"/>
      <c r="E32" s="86"/>
      <c r="F32" s="86"/>
      <c r="G32" s="87"/>
      <c r="H32" s="82">
        <f>H31+I31+J31</f>
        <v>136</v>
      </c>
      <c r="I32" s="83"/>
      <c r="J32" s="84"/>
      <c r="K32" s="13">
        <f>B32+H32</f>
        <v>320</v>
      </c>
    </row>
    <row r="35" spans="2:11" x14ac:dyDescent="0.25">
      <c r="B35" s="1" t="s">
        <v>72</v>
      </c>
      <c r="H35" s="2" t="s">
        <v>76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48</v>
      </c>
      <c r="C38" s="97"/>
      <c r="D38" s="97"/>
      <c r="E38" s="98"/>
      <c r="F38" s="5" t="s">
        <v>49</v>
      </c>
      <c r="G38" s="95"/>
      <c r="H38" s="5" t="s">
        <v>53</v>
      </c>
      <c r="I38" s="99" t="s">
        <v>52</v>
      </c>
      <c r="J38" s="100"/>
      <c r="K38" s="90"/>
    </row>
    <row r="39" spans="2:11" ht="21" x14ac:dyDescent="0.35">
      <c r="B39" s="6" t="s">
        <v>71</v>
      </c>
      <c r="C39" s="7" t="s">
        <v>9</v>
      </c>
      <c r="D39" s="7" t="s">
        <v>10</v>
      </c>
      <c r="E39" s="7" t="s">
        <v>70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112</v>
      </c>
      <c r="C41" s="83"/>
      <c r="D41" s="83"/>
      <c r="E41" s="84"/>
      <c r="F41" s="10"/>
      <c r="G41" s="6"/>
      <c r="H41" s="6"/>
      <c r="I41" s="6"/>
      <c r="J41" s="6"/>
      <c r="K41" s="6"/>
    </row>
    <row r="42" spans="2:11" ht="21" x14ac:dyDescent="0.35">
      <c r="B42" s="82">
        <f>B41+F41</f>
        <v>112</v>
      </c>
      <c r="C42" s="83"/>
      <c r="D42" s="83"/>
      <c r="E42" s="83"/>
      <c r="F42" s="84"/>
      <c r="G42" s="11">
        <v>72</v>
      </c>
      <c r="H42" s="12">
        <v>54</v>
      </c>
      <c r="I42" s="12">
        <v>79</v>
      </c>
      <c r="J42" s="12">
        <v>3</v>
      </c>
      <c r="K42" s="6"/>
    </row>
    <row r="43" spans="2:11" ht="21" x14ac:dyDescent="0.35">
      <c r="B43" s="85">
        <f>B42+G42</f>
        <v>184</v>
      </c>
      <c r="C43" s="86"/>
      <c r="D43" s="86"/>
      <c r="E43" s="86"/>
      <c r="F43" s="86"/>
      <c r="G43" s="87"/>
      <c r="H43" s="82">
        <f>H42+I42+J42</f>
        <v>136</v>
      </c>
      <c r="I43" s="83"/>
      <c r="J43" s="84"/>
      <c r="K43" s="13">
        <f>B43+H43</f>
        <v>320</v>
      </c>
    </row>
    <row r="46" spans="2:11" x14ac:dyDescent="0.25">
      <c r="B46" s="1" t="s">
        <v>72</v>
      </c>
      <c r="H46" s="2" t="s">
        <v>77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48</v>
      </c>
      <c r="C49" s="97"/>
      <c r="D49" s="97"/>
      <c r="E49" s="98"/>
      <c r="F49" s="5" t="s">
        <v>49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71</v>
      </c>
      <c r="C50" s="7" t="s">
        <v>9</v>
      </c>
      <c r="D50" s="7" t="s">
        <v>10</v>
      </c>
      <c r="E50" s="7" t="s">
        <v>70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112</v>
      </c>
      <c r="C52" s="83"/>
      <c r="D52" s="83"/>
      <c r="E52" s="84"/>
      <c r="F52" s="10"/>
      <c r="G52" s="6"/>
      <c r="H52" s="6"/>
      <c r="I52" s="6"/>
      <c r="J52" s="6"/>
      <c r="K52" s="6"/>
    </row>
    <row r="53" spans="2:11" ht="21" x14ac:dyDescent="0.35">
      <c r="B53" s="82">
        <f>B52+F52</f>
        <v>112</v>
      </c>
      <c r="C53" s="83"/>
      <c r="D53" s="83"/>
      <c r="E53" s="83"/>
      <c r="F53" s="84"/>
      <c r="G53" s="11">
        <v>72</v>
      </c>
      <c r="H53" s="12">
        <v>68</v>
      </c>
      <c r="I53" s="12">
        <v>65</v>
      </c>
      <c r="J53" s="12">
        <v>3</v>
      </c>
      <c r="K53" s="6"/>
    </row>
    <row r="54" spans="2:11" ht="21" x14ac:dyDescent="0.35">
      <c r="B54" s="85">
        <f>B53+G53</f>
        <v>184</v>
      </c>
      <c r="C54" s="86"/>
      <c r="D54" s="86"/>
      <c r="E54" s="86"/>
      <c r="F54" s="86"/>
      <c r="G54" s="87"/>
      <c r="H54" s="82">
        <f>H53+I53+J53</f>
        <v>136</v>
      </c>
      <c r="I54" s="83"/>
      <c r="J54" s="84"/>
      <c r="K54" s="13">
        <f>B54+H54</f>
        <v>320</v>
      </c>
    </row>
    <row r="57" spans="2:11" x14ac:dyDescent="0.25">
      <c r="B57" s="1" t="s">
        <v>72</v>
      </c>
      <c r="H57" s="2" t="s">
        <v>78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48</v>
      </c>
      <c r="C60" s="97"/>
      <c r="D60" s="97"/>
      <c r="E60" s="98"/>
      <c r="F60" s="5" t="s">
        <v>49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71</v>
      </c>
      <c r="C61" s="7" t="s">
        <v>9</v>
      </c>
      <c r="D61" s="7" t="s">
        <v>10</v>
      </c>
      <c r="E61" s="7" t="s">
        <v>70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112</v>
      </c>
      <c r="C63" s="83"/>
      <c r="D63" s="83"/>
      <c r="E63" s="84"/>
      <c r="F63" s="10"/>
      <c r="G63" s="6"/>
      <c r="H63" s="6"/>
      <c r="I63" s="6"/>
      <c r="J63" s="6"/>
      <c r="K63" s="6"/>
    </row>
    <row r="64" spans="2:11" ht="21" x14ac:dyDescent="0.35">
      <c r="B64" s="82">
        <f>B63+F63</f>
        <v>112</v>
      </c>
      <c r="C64" s="83"/>
      <c r="D64" s="83"/>
      <c r="E64" s="83"/>
      <c r="F64" s="84"/>
      <c r="G64" s="11">
        <v>72</v>
      </c>
      <c r="H64" s="12">
        <v>95</v>
      </c>
      <c r="I64" s="12">
        <v>38</v>
      </c>
      <c r="J64" s="12">
        <v>3</v>
      </c>
      <c r="K64" s="6"/>
    </row>
    <row r="65" spans="2:11" ht="21" x14ac:dyDescent="0.35">
      <c r="B65" s="85">
        <f>B64+G64</f>
        <v>184</v>
      </c>
      <c r="C65" s="86"/>
      <c r="D65" s="86"/>
      <c r="E65" s="86"/>
      <c r="F65" s="86"/>
      <c r="G65" s="87"/>
      <c r="H65" s="82">
        <f>H64+I64+J64</f>
        <v>136</v>
      </c>
      <c r="I65" s="83"/>
      <c r="J65" s="84"/>
      <c r="K65" s="13">
        <f>B65+H65</f>
        <v>320</v>
      </c>
    </row>
    <row r="68" spans="2:11" x14ac:dyDescent="0.25">
      <c r="B68" s="1" t="s">
        <v>72</v>
      </c>
      <c r="H68" s="2" t="s">
        <v>79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48</v>
      </c>
      <c r="C71" s="97"/>
      <c r="D71" s="97"/>
      <c r="E71" s="98"/>
      <c r="F71" s="5" t="s">
        <v>49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71</v>
      </c>
      <c r="C72" s="7" t="s">
        <v>9</v>
      </c>
      <c r="D72" s="7" t="s">
        <v>10</v>
      </c>
      <c r="E72" s="7" t="s">
        <v>70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112</v>
      </c>
      <c r="C74" s="83"/>
      <c r="D74" s="83"/>
      <c r="E74" s="84"/>
      <c r="F74" s="10"/>
      <c r="G74" s="6"/>
      <c r="H74" s="6"/>
      <c r="I74" s="6"/>
      <c r="J74" s="6"/>
      <c r="K74" s="6"/>
    </row>
    <row r="75" spans="2:11" ht="21" x14ac:dyDescent="0.35">
      <c r="B75" s="82">
        <f>B74+F74</f>
        <v>112</v>
      </c>
      <c r="C75" s="83"/>
      <c r="D75" s="83"/>
      <c r="E75" s="83"/>
      <c r="F75" s="84"/>
      <c r="G75" s="11">
        <v>72</v>
      </c>
      <c r="H75" s="12">
        <v>41</v>
      </c>
      <c r="I75" s="12">
        <v>92</v>
      </c>
      <c r="J75" s="12">
        <v>3</v>
      </c>
      <c r="K75" s="6"/>
    </row>
    <row r="76" spans="2:11" ht="21" x14ac:dyDescent="0.35">
      <c r="B76" s="85">
        <f>B75+G75</f>
        <v>184</v>
      </c>
      <c r="C76" s="86"/>
      <c r="D76" s="86"/>
      <c r="E76" s="86"/>
      <c r="F76" s="86"/>
      <c r="G76" s="87"/>
      <c r="H76" s="82">
        <f>H75+I75+J75</f>
        <v>136</v>
      </c>
      <c r="I76" s="83"/>
      <c r="J76" s="84"/>
      <c r="K76" s="13">
        <f>B76+H76</f>
        <v>320</v>
      </c>
    </row>
    <row r="79" spans="2:11" x14ac:dyDescent="0.25">
      <c r="B79" s="1" t="s">
        <v>72</v>
      </c>
      <c r="H79" s="2" t="s">
        <v>80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48</v>
      </c>
      <c r="C82" s="97"/>
      <c r="D82" s="97"/>
      <c r="E82" s="98"/>
      <c r="F82" s="5" t="s">
        <v>49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71</v>
      </c>
      <c r="C83" s="7" t="s">
        <v>9</v>
      </c>
      <c r="D83" s="7" t="s">
        <v>10</v>
      </c>
      <c r="E83" s="7" t="s">
        <v>70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112</v>
      </c>
      <c r="C85" s="83"/>
      <c r="D85" s="83"/>
      <c r="E85" s="84"/>
      <c r="F85" s="10"/>
      <c r="G85" s="6"/>
      <c r="H85" s="6"/>
      <c r="I85" s="6"/>
      <c r="J85" s="6"/>
      <c r="K85" s="6"/>
    </row>
    <row r="86" spans="2:11" ht="21" x14ac:dyDescent="0.35">
      <c r="B86" s="82">
        <f>B85+F85</f>
        <v>112</v>
      </c>
      <c r="C86" s="83"/>
      <c r="D86" s="83"/>
      <c r="E86" s="83"/>
      <c r="F86" s="84"/>
      <c r="G86" s="11">
        <v>72</v>
      </c>
      <c r="H86" s="12">
        <v>122</v>
      </c>
      <c r="I86" s="12">
        <v>11</v>
      </c>
      <c r="J86" s="12">
        <v>3</v>
      </c>
      <c r="K86" s="6"/>
    </row>
    <row r="87" spans="2:11" ht="21" x14ac:dyDescent="0.35">
      <c r="B87" s="85">
        <f>B86+G86</f>
        <v>184</v>
      </c>
      <c r="C87" s="86"/>
      <c r="D87" s="86"/>
      <c r="E87" s="86"/>
      <c r="F87" s="86"/>
      <c r="G87" s="87"/>
      <c r="H87" s="82">
        <f>H86+I86+J86</f>
        <v>136</v>
      </c>
      <c r="I87" s="83"/>
      <c r="J87" s="84"/>
      <c r="K87" s="13">
        <f>B87+H87</f>
        <v>320</v>
      </c>
    </row>
    <row r="90" spans="2:11" x14ac:dyDescent="0.25">
      <c r="B90" s="1" t="s">
        <v>72</v>
      </c>
      <c r="H90" s="2" t="s">
        <v>81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48</v>
      </c>
      <c r="C93" s="97"/>
      <c r="D93" s="97"/>
      <c r="E93" s="98"/>
      <c r="F93" s="5" t="s">
        <v>49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71</v>
      </c>
      <c r="C94" s="7" t="s">
        <v>9</v>
      </c>
      <c r="D94" s="7" t="s">
        <v>10</v>
      </c>
      <c r="E94" s="7" t="s">
        <v>70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112</v>
      </c>
      <c r="C96" s="83"/>
      <c r="D96" s="83"/>
      <c r="E96" s="84"/>
      <c r="F96" s="10"/>
      <c r="G96" s="6"/>
      <c r="H96" s="6"/>
      <c r="I96" s="6"/>
      <c r="J96" s="6"/>
      <c r="K96" s="6"/>
    </row>
    <row r="97" spans="2:11" ht="21" x14ac:dyDescent="0.35">
      <c r="B97" s="82">
        <f>B96+F96</f>
        <v>112</v>
      </c>
      <c r="C97" s="83"/>
      <c r="D97" s="83"/>
      <c r="E97" s="83"/>
      <c r="F97" s="84"/>
      <c r="G97" s="11">
        <v>72</v>
      </c>
      <c r="H97" s="12">
        <v>14</v>
      </c>
      <c r="I97" s="12">
        <v>119</v>
      </c>
      <c r="J97" s="12">
        <v>3</v>
      </c>
      <c r="K97" s="6"/>
    </row>
    <row r="98" spans="2:11" ht="21" x14ac:dyDescent="0.35">
      <c r="B98" s="85">
        <f>B97+G97</f>
        <v>184</v>
      </c>
      <c r="C98" s="86"/>
      <c r="D98" s="86"/>
      <c r="E98" s="86"/>
      <c r="F98" s="86"/>
      <c r="G98" s="87"/>
      <c r="H98" s="82">
        <f>H97+I97+J97</f>
        <v>136</v>
      </c>
      <c r="I98" s="83"/>
      <c r="J98" s="84"/>
      <c r="K98" s="13">
        <f>B98+H98</f>
        <v>320</v>
      </c>
    </row>
  </sheetData>
  <mergeCells count="99"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8" sqref="F8"/>
    </sheetView>
  </sheetViews>
  <sheetFormatPr defaultRowHeight="15" x14ac:dyDescent="0.25"/>
  <sheetData>
    <row r="2" spans="2:11" x14ac:dyDescent="0.25">
      <c r="B2" s="1" t="s">
        <v>82</v>
      </c>
      <c r="H2" s="2" t="s">
        <v>73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59</v>
      </c>
      <c r="C5" s="97"/>
      <c r="D5" s="97"/>
      <c r="E5" s="98"/>
      <c r="F5" s="5" t="s">
        <v>60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71</v>
      </c>
      <c r="C6" s="7" t="s">
        <v>9</v>
      </c>
      <c r="D6" s="7" t="s">
        <v>10</v>
      </c>
      <c r="E6" s="7" t="s">
        <v>70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101</v>
      </c>
      <c r="C8" s="83"/>
      <c r="D8" s="83"/>
      <c r="E8" s="84"/>
      <c r="F8" s="10">
        <v>11</v>
      </c>
      <c r="G8" s="6"/>
      <c r="H8" s="6"/>
      <c r="I8" s="6"/>
      <c r="J8" s="6"/>
      <c r="K8" s="6"/>
    </row>
    <row r="9" spans="2:11" ht="21" x14ac:dyDescent="0.35">
      <c r="B9" s="82">
        <f>B8+F8</f>
        <v>112</v>
      </c>
      <c r="C9" s="83"/>
      <c r="D9" s="83"/>
      <c r="E9" s="83"/>
      <c r="F9" s="84"/>
      <c r="G9" s="11">
        <v>72</v>
      </c>
      <c r="H9" s="12">
        <v>136</v>
      </c>
      <c r="I9" s="12"/>
      <c r="J9" s="12"/>
      <c r="K9" s="6"/>
    </row>
    <row r="10" spans="2:11" ht="21" x14ac:dyDescent="0.35">
      <c r="B10" s="85">
        <f>B9+G9</f>
        <v>184</v>
      </c>
      <c r="C10" s="86"/>
      <c r="D10" s="86"/>
      <c r="E10" s="86"/>
      <c r="F10" s="86"/>
      <c r="G10" s="87"/>
      <c r="H10" s="82">
        <f>H9+I9+J9</f>
        <v>136</v>
      </c>
      <c r="I10" s="83"/>
      <c r="J10" s="84"/>
      <c r="K10" s="13">
        <f>B10+H10</f>
        <v>320</v>
      </c>
    </row>
    <row r="13" spans="2:11" x14ac:dyDescent="0.25">
      <c r="B13" s="1" t="s">
        <v>82</v>
      </c>
      <c r="H13" s="2" t="s">
        <v>74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59</v>
      </c>
      <c r="C16" s="97"/>
      <c r="D16" s="97"/>
      <c r="E16" s="98"/>
      <c r="F16" s="5" t="s">
        <v>60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71</v>
      </c>
      <c r="C17" s="7" t="s">
        <v>9</v>
      </c>
      <c r="D17" s="7" t="s">
        <v>10</v>
      </c>
      <c r="E17" s="7" t="s">
        <v>70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101</v>
      </c>
      <c r="C19" s="83"/>
      <c r="D19" s="83"/>
      <c r="E19" s="84"/>
      <c r="F19" s="10">
        <v>11</v>
      </c>
      <c r="G19" s="6"/>
      <c r="H19" s="6"/>
      <c r="I19" s="6"/>
      <c r="J19" s="6"/>
      <c r="K19" s="6"/>
    </row>
    <row r="20" spans="2:11" ht="21" x14ac:dyDescent="0.35">
      <c r="B20" s="82">
        <f>B19+F19</f>
        <v>112</v>
      </c>
      <c r="C20" s="83"/>
      <c r="D20" s="83"/>
      <c r="E20" s="83"/>
      <c r="F20" s="84"/>
      <c r="G20" s="11">
        <v>72</v>
      </c>
      <c r="H20" s="12"/>
      <c r="I20" s="12">
        <v>133</v>
      </c>
      <c r="J20" s="12">
        <v>3</v>
      </c>
      <c r="K20" s="6"/>
    </row>
    <row r="21" spans="2:11" ht="21" x14ac:dyDescent="0.35">
      <c r="B21" s="85">
        <f>B20+G20</f>
        <v>184</v>
      </c>
      <c r="C21" s="86"/>
      <c r="D21" s="86"/>
      <c r="E21" s="86"/>
      <c r="F21" s="86"/>
      <c r="G21" s="87"/>
      <c r="H21" s="82">
        <f>H20+I20+J20</f>
        <v>136</v>
      </c>
      <c r="I21" s="83"/>
      <c r="J21" s="84"/>
      <c r="K21" s="13">
        <f>B21+H21</f>
        <v>320</v>
      </c>
    </row>
    <row r="24" spans="2:11" x14ac:dyDescent="0.25">
      <c r="B24" s="1" t="s">
        <v>82</v>
      </c>
      <c r="H24" s="2" t="s">
        <v>75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59</v>
      </c>
      <c r="C27" s="97"/>
      <c r="D27" s="97"/>
      <c r="E27" s="98"/>
      <c r="F27" s="5" t="s">
        <v>60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71</v>
      </c>
      <c r="C28" s="7" t="s">
        <v>9</v>
      </c>
      <c r="D28" s="7" t="s">
        <v>10</v>
      </c>
      <c r="E28" s="7" t="s">
        <v>70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101</v>
      </c>
      <c r="C30" s="83"/>
      <c r="D30" s="83"/>
      <c r="E30" s="84"/>
      <c r="F30" s="10">
        <v>11</v>
      </c>
      <c r="G30" s="6"/>
      <c r="H30" s="6"/>
      <c r="I30" s="6"/>
      <c r="J30" s="6"/>
      <c r="K30" s="6"/>
    </row>
    <row r="31" spans="2:11" ht="21" x14ac:dyDescent="0.35">
      <c r="B31" s="82">
        <f>B30+F30</f>
        <v>112</v>
      </c>
      <c r="C31" s="83"/>
      <c r="D31" s="83"/>
      <c r="E31" s="83"/>
      <c r="F31" s="84"/>
      <c r="G31" s="11">
        <v>72</v>
      </c>
      <c r="H31" s="12">
        <v>82</v>
      </c>
      <c r="I31" s="12">
        <v>51</v>
      </c>
      <c r="J31" s="12">
        <v>3</v>
      </c>
      <c r="K31" s="6"/>
    </row>
    <row r="32" spans="2:11" ht="21" x14ac:dyDescent="0.35">
      <c r="B32" s="85">
        <f>B31+G31</f>
        <v>184</v>
      </c>
      <c r="C32" s="86"/>
      <c r="D32" s="86"/>
      <c r="E32" s="86"/>
      <c r="F32" s="86"/>
      <c r="G32" s="87"/>
      <c r="H32" s="82">
        <f>H31+I31+J31</f>
        <v>136</v>
      </c>
      <c r="I32" s="83"/>
      <c r="J32" s="84"/>
      <c r="K32" s="13">
        <f>B32+H32</f>
        <v>320</v>
      </c>
    </row>
    <row r="35" spans="2:11" x14ac:dyDescent="0.25">
      <c r="B35" s="1" t="s">
        <v>82</v>
      </c>
      <c r="H35" s="2" t="s">
        <v>76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59</v>
      </c>
      <c r="C38" s="97"/>
      <c r="D38" s="97"/>
      <c r="E38" s="98"/>
      <c r="F38" s="5" t="s">
        <v>60</v>
      </c>
      <c r="G38" s="95"/>
      <c r="H38" s="5" t="s">
        <v>53</v>
      </c>
      <c r="I38" s="99" t="s">
        <v>52</v>
      </c>
      <c r="J38" s="100"/>
      <c r="K38" s="90"/>
    </row>
    <row r="39" spans="2:11" ht="21" x14ac:dyDescent="0.35">
      <c r="B39" s="6" t="s">
        <v>71</v>
      </c>
      <c r="C39" s="7" t="s">
        <v>9</v>
      </c>
      <c r="D39" s="7" t="s">
        <v>10</v>
      </c>
      <c r="E39" s="7" t="s">
        <v>70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101</v>
      </c>
      <c r="C41" s="83"/>
      <c r="D41" s="83"/>
      <c r="E41" s="84"/>
      <c r="F41" s="10">
        <v>11</v>
      </c>
      <c r="G41" s="6"/>
      <c r="H41" s="6"/>
      <c r="I41" s="6"/>
      <c r="J41" s="6"/>
      <c r="K41" s="6"/>
    </row>
    <row r="42" spans="2:11" ht="21" x14ac:dyDescent="0.35">
      <c r="B42" s="82">
        <f>B41+F41</f>
        <v>112</v>
      </c>
      <c r="C42" s="83"/>
      <c r="D42" s="83"/>
      <c r="E42" s="83"/>
      <c r="F42" s="84"/>
      <c r="G42" s="11">
        <v>72</v>
      </c>
      <c r="H42" s="12">
        <v>54</v>
      </c>
      <c r="I42" s="12">
        <v>79</v>
      </c>
      <c r="J42" s="12">
        <v>3</v>
      </c>
      <c r="K42" s="6"/>
    </row>
    <row r="43" spans="2:11" ht="21" x14ac:dyDescent="0.35">
      <c r="B43" s="85">
        <f>B42+G42</f>
        <v>184</v>
      </c>
      <c r="C43" s="86"/>
      <c r="D43" s="86"/>
      <c r="E43" s="86"/>
      <c r="F43" s="86"/>
      <c r="G43" s="87"/>
      <c r="H43" s="82">
        <f>H42+I42+J42</f>
        <v>136</v>
      </c>
      <c r="I43" s="83"/>
      <c r="J43" s="84"/>
      <c r="K43" s="13">
        <f>B43+H43</f>
        <v>320</v>
      </c>
    </row>
    <row r="46" spans="2:11" x14ac:dyDescent="0.25">
      <c r="B46" s="1" t="s">
        <v>82</v>
      </c>
      <c r="H46" s="2" t="s">
        <v>77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59</v>
      </c>
      <c r="C49" s="97"/>
      <c r="D49" s="97"/>
      <c r="E49" s="98"/>
      <c r="F49" s="5" t="s">
        <v>60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71</v>
      </c>
      <c r="C50" s="7" t="s">
        <v>9</v>
      </c>
      <c r="D50" s="7" t="s">
        <v>10</v>
      </c>
      <c r="E50" s="7" t="s">
        <v>70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101</v>
      </c>
      <c r="C52" s="83"/>
      <c r="D52" s="83"/>
      <c r="E52" s="84"/>
      <c r="F52" s="10">
        <v>11</v>
      </c>
      <c r="G52" s="6"/>
      <c r="H52" s="6"/>
      <c r="I52" s="6"/>
      <c r="J52" s="6"/>
      <c r="K52" s="6"/>
    </row>
    <row r="53" spans="2:11" ht="21" x14ac:dyDescent="0.35">
      <c r="B53" s="82">
        <f>B52+F52</f>
        <v>112</v>
      </c>
      <c r="C53" s="83"/>
      <c r="D53" s="83"/>
      <c r="E53" s="83"/>
      <c r="F53" s="84"/>
      <c r="G53" s="11">
        <v>72</v>
      </c>
      <c r="H53" s="12">
        <v>68</v>
      </c>
      <c r="I53" s="12">
        <v>65</v>
      </c>
      <c r="J53" s="12">
        <v>3</v>
      </c>
      <c r="K53" s="6"/>
    </row>
    <row r="54" spans="2:11" ht="21" x14ac:dyDescent="0.35">
      <c r="B54" s="85">
        <f>B53+G53</f>
        <v>184</v>
      </c>
      <c r="C54" s="86"/>
      <c r="D54" s="86"/>
      <c r="E54" s="86"/>
      <c r="F54" s="86"/>
      <c r="G54" s="87"/>
      <c r="H54" s="82">
        <f>H53+I53+J53</f>
        <v>136</v>
      </c>
      <c r="I54" s="83"/>
      <c r="J54" s="84"/>
      <c r="K54" s="13">
        <f>B54+H54</f>
        <v>320</v>
      </c>
    </row>
    <row r="57" spans="2:11" x14ac:dyDescent="0.25">
      <c r="B57" s="1" t="s">
        <v>82</v>
      </c>
      <c r="H57" s="2" t="s">
        <v>78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59</v>
      </c>
      <c r="C60" s="97"/>
      <c r="D60" s="97"/>
      <c r="E60" s="98"/>
      <c r="F60" s="5" t="s">
        <v>60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71</v>
      </c>
      <c r="C61" s="7" t="s">
        <v>9</v>
      </c>
      <c r="D61" s="7" t="s">
        <v>10</v>
      </c>
      <c r="E61" s="7" t="s">
        <v>70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101</v>
      </c>
      <c r="C63" s="83"/>
      <c r="D63" s="83"/>
      <c r="E63" s="84"/>
      <c r="F63" s="10">
        <v>11</v>
      </c>
      <c r="G63" s="6"/>
      <c r="H63" s="6"/>
      <c r="I63" s="6"/>
      <c r="J63" s="6"/>
      <c r="K63" s="6"/>
    </row>
    <row r="64" spans="2:11" ht="21" x14ac:dyDescent="0.35">
      <c r="B64" s="82">
        <f>B63+F63</f>
        <v>112</v>
      </c>
      <c r="C64" s="83"/>
      <c r="D64" s="83"/>
      <c r="E64" s="83"/>
      <c r="F64" s="84"/>
      <c r="G64" s="11">
        <v>72</v>
      </c>
      <c r="H64" s="12">
        <v>95</v>
      </c>
      <c r="I64" s="12">
        <v>38</v>
      </c>
      <c r="J64" s="12">
        <v>3</v>
      </c>
      <c r="K64" s="6"/>
    </row>
    <row r="65" spans="2:11" ht="21" x14ac:dyDescent="0.35">
      <c r="B65" s="85">
        <f>B64+G64</f>
        <v>184</v>
      </c>
      <c r="C65" s="86"/>
      <c r="D65" s="86"/>
      <c r="E65" s="86"/>
      <c r="F65" s="86"/>
      <c r="G65" s="87"/>
      <c r="H65" s="82">
        <f>H64+I64+J64</f>
        <v>136</v>
      </c>
      <c r="I65" s="83"/>
      <c r="J65" s="84"/>
      <c r="K65" s="13">
        <f>B65+H65</f>
        <v>320</v>
      </c>
    </row>
    <row r="68" spans="2:11" x14ac:dyDescent="0.25">
      <c r="B68" s="1" t="s">
        <v>82</v>
      </c>
      <c r="H68" s="2" t="s">
        <v>79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59</v>
      </c>
      <c r="C71" s="97"/>
      <c r="D71" s="97"/>
      <c r="E71" s="98"/>
      <c r="F71" s="5" t="s">
        <v>60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71</v>
      </c>
      <c r="C72" s="7" t="s">
        <v>9</v>
      </c>
      <c r="D72" s="7" t="s">
        <v>10</v>
      </c>
      <c r="E72" s="7" t="s">
        <v>70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101</v>
      </c>
      <c r="C74" s="83"/>
      <c r="D74" s="83"/>
      <c r="E74" s="84"/>
      <c r="F74" s="10">
        <v>11</v>
      </c>
      <c r="G74" s="6"/>
      <c r="H74" s="6"/>
      <c r="I74" s="6"/>
      <c r="J74" s="6"/>
      <c r="K74" s="6"/>
    </row>
    <row r="75" spans="2:11" ht="21" x14ac:dyDescent="0.35">
      <c r="B75" s="82">
        <f>B74+F74</f>
        <v>112</v>
      </c>
      <c r="C75" s="83"/>
      <c r="D75" s="83"/>
      <c r="E75" s="83"/>
      <c r="F75" s="84"/>
      <c r="G75" s="11">
        <v>72</v>
      </c>
      <c r="H75" s="12">
        <v>41</v>
      </c>
      <c r="I75" s="12">
        <v>92</v>
      </c>
      <c r="J75" s="12">
        <v>3</v>
      </c>
      <c r="K75" s="6"/>
    </row>
    <row r="76" spans="2:11" ht="21" x14ac:dyDescent="0.35">
      <c r="B76" s="85">
        <f>B75+G75</f>
        <v>184</v>
      </c>
      <c r="C76" s="86"/>
      <c r="D76" s="86"/>
      <c r="E76" s="86"/>
      <c r="F76" s="86"/>
      <c r="G76" s="87"/>
      <c r="H76" s="82">
        <f>H75+I75+J75</f>
        <v>136</v>
      </c>
      <c r="I76" s="83"/>
      <c r="J76" s="84"/>
      <c r="K76" s="13">
        <f>B76+H76</f>
        <v>320</v>
      </c>
    </row>
    <row r="79" spans="2:11" x14ac:dyDescent="0.25">
      <c r="B79" s="1" t="s">
        <v>82</v>
      </c>
      <c r="H79" s="2" t="s">
        <v>80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59</v>
      </c>
      <c r="C82" s="97"/>
      <c r="D82" s="97"/>
      <c r="E82" s="98"/>
      <c r="F82" s="5" t="s">
        <v>60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71</v>
      </c>
      <c r="C83" s="7" t="s">
        <v>9</v>
      </c>
      <c r="D83" s="7" t="s">
        <v>10</v>
      </c>
      <c r="E83" s="7" t="s">
        <v>70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101</v>
      </c>
      <c r="C85" s="83"/>
      <c r="D85" s="83"/>
      <c r="E85" s="84"/>
      <c r="F85" s="10">
        <v>11</v>
      </c>
      <c r="G85" s="6"/>
      <c r="H85" s="6"/>
      <c r="I85" s="6"/>
      <c r="J85" s="6"/>
      <c r="K85" s="6"/>
    </row>
    <row r="86" spans="2:11" ht="21" x14ac:dyDescent="0.35">
      <c r="B86" s="82">
        <f>B85+F85</f>
        <v>112</v>
      </c>
      <c r="C86" s="83"/>
      <c r="D86" s="83"/>
      <c r="E86" s="83"/>
      <c r="F86" s="84"/>
      <c r="G86" s="11">
        <v>72</v>
      </c>
      <c r="H86" s="12">
        <v>122</v>
      </c>
      <c r="I86" s="12">
        <v>11</v>
      </c>
      <c r="J86" s="12">
        <v>3</v>
      </c>
      <c r="K86" s="6"/>
    </row>
    <row r="87" spans="2:11" ht="21" x14ac:dyDescent="0.35">
      <c r="B87" s="85">
        <f>B86+G86</f>
        <v>184</v>
      </c>
      <c r="C87" s="86"/>
      <c r="D87" s="86"/>
      <c r="E87" s="86"/>
      <c r="F87" s="86"/>
      <c r="G87" s="87"/>
      <c r="H87" s="82">
        <f>H86+I86+J86</f>
        <v>136</v>
      </c>
      <c r="I87" s="83"/>
      <c r="J87" s="84"/>
      <c r="K87" s="13">
        <f>B87+H87</f>
        <v>320</v>
      </c>
    </row>
    <row r="90" spans="2:11" x14ac:dyDescent="0.25">
      <c r="B90" s="1" t="s">
        <v>82</v>
      </c>
      <c r="H90" s="2" t="s">
        <v>81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59</v>
      </c>
      <c r="C93" s="97"/>
      <c r="D93" s="97"/>
      <c r="E93" s="98"/>
      <c r="F93" s="5" t="s">
        <v>60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71</v>
      </c>
      <c r="C94" s="7" t="s">
        <v>9</v>
      </c>
      <c r="D94" s="7" t="s">
        <v>10</v>
      </c>
      <c r="E94" s="7" t="s">
        <v>70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101</v>
      </c>
      <c r="C96" s="83"/>
      <c r="D96" s="83"/>
      <c r="E96" s="84"/>
      <c r="F96" s="10">
        <v>11</v>
      </c>
      <c r="G96" s="6"/>
      <c r="H96" s="6"/>
      <c r="I96" s="6"/>
      <c r="J96" s="6"/>
      <c r="K96" s="6"/>
    </row>
    <row r="97" spans="2:11" ht="21" x14ac:dyDescent="0.35">
      <c r="B97" s="82">
        <f>B96+F96</f>
        <v>112</v>
      </c>
      <c r="C97" s="83"/>
      <c r="D97" s="83"/>
      <c r="E97" s="83"/>
      <c r="F97" s="84"/>
      <c r="G97" s="11">
        <v>72</v>
      </c>
      <c r="H97" s="12">
        <v>14</v>
      </c>
      <c r="I97" s="12">
        <v>119</v>
      </c>
      <c r="J97" s="12">
        <v>3</v>
      </c>
      <c r="K97" s="6"/>
    </row>
    <row r="98" spans="2:11" ht="21" x14ac:dyDescent="0.35">
      <c r="B98" s="85">
        <f>B97+G97</f>
        <v>184</v>
      </c>
      <c r="C98" s="86"/>
      <c r="D98" s="86"/>
      <c r="E98" s="86"/>
      <c r="F98" s="86"/>
      <c r="G98" s="87"/>
      <c r="H98" s="82">
        <f>H97+I97+J97</f>
        <v>136</v>
      </c>
      <c r="I98" s="83"/>
      <c r="J98" s="84"/>
      <c r="K98" s="13">
        <f>B98+H98</f>
        <v>320</v>
      </c>
    </row>
  </sheetData>
  <mergeCells count="99"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4"/>
  <sheetViews>
    <sheetView workbookViewId="0">
      <selection activeCell="F8" sqref="F8"/>
    </sheetView>
  </sheetViews>
  <sheetFormatPr defaultRowHeight="15" x14ac:dyDescent="0.25"/>
  <sheetData>
    <row r="2" spans="2:11" x14ac:dyDescent="0.25">
      <c r="B2" s="1" t="s">
        <v>83</v>
      </c>
      <c r="H2" s="2" t="s">
        <v>73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61</v>
      </c>
      <c r="C5" s="97"/>
      <c r="D5" s="97"/>
      <c r="E5" s="98"/>
      <c r="F5" s="5" t="s">
        <v>62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71</v>
      </c>
      <c r="C6" s="7" t="s">
        <v>9</v>
      </c>
      <c r="D6" s="7" t="s">
        <v>10</v>
      </c>
      <c r="E6" s="7" t="s">
        <v>70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90</v>
      </c>
      <c r="C8" s="83"/>
      <c r="D8" s="83"/>
      <c r="E8" s="84"/>
      <c r="F8" s="10">
        <v>22</v>
      </c>
      <c r="G8" s="6"/>
      <c r="H8" s="6"/>
      <c r="I8" s="6"/>
      <c r="J8" s="6"/>
      <c r="K8" s="6"/>
    </row>
    <row r="9" spans="2:11" ht="21" x14ac:dyDescent="0.35">
      <c r="B9" s="82">
        <f>B8+F8</f>
        <v>112</v>
      </c>
      <c r="C9" s="83"/>
      <c r="D9" s="83"/>
      <c r="E9" s="83"/>
      <c r="F9" s="84"/>
      <c r="G9" s="11">
        <v>72</v>
      </c>
      <c r="H9" s="12">
        <v>136</v>
      </c>
      <c r="I9" s="12"/>
      <c r="J9" s="12"/>
      <c r="K9" s="6"/>
    </row>
    <row r="10" spans="2:11" ht="21" x14ac:dyDescent="0.35">
      <c r="B10" s="85">
        <f>B9+G9</f>
        <v>184</v>
      </c>
      <c r="C10" s="86"/>
      <c r="D10" s="86"/>
      <c r="E10" s="86"/>
      <c r="F10" s="86"/>
      <c r="G10" s="87"/>
      <c r="H10" s="82">
        <f>H9+I9+J9</f>
        <v>136</v>
      </c>
      <c r="I10" s="83"/>
      <c r="J10" s="84"/>
      <c r="K10" s="13">
        <f>B10+H10</f>
        <v>320</v>
      </c>
    </row>
    <row r="13" spans="2:11" x14ac:dyDescent="0.25">
      <c r="B13" s="1" t="s">
        <v>83</v>
      </c>
      <c r="H13" s="2" t="s">
        <v>74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61</v>
      </c>
      <c r="C16" s="97"/>
      <c r="D16" s="97"/>
      <c r="E16" s="98"/>
      <c r="F16" s="5" t="s">
        <v>62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71</v>
      </c>
      <c r="C17" s="7" t="s">
        <v>9</v>
      </c>
      <c r="D17" s="7" t="s">
        <v>10</v>
      </c>
      <c r="E17" s="7" t="s">
        <v>70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90</v>
      </c>
      <c r="C19" s="83"/>
      <c r="D19" s="83"/>
      <c r="E19" s="84"/>
      <c r="F19" s="10">
        <v>22</v>
      </c>
      <c r="G19" s="6"/>
      <c r="H19" s="6"/>
      <c r="I19" s="6"/>
      <c r="J19" s="6"/>
      <c r="K19" s="6"/>
    </row>
    <row r="20" spans="2:11" ht="21" x14ac:dyDescent="0.35">
      <c r="B20" s="82">
        <f>B19+F19</f>
        <v>112</v>
      </c>
      <c r="C20" s="83"/>
      <c r="D20" s="83"/>
      <c r="E20" s="83"/>
      <c r="F20" s="84"/>
      <c r="G20" s="11">
        <v>72</v>
      </c>
      <c r="H20" s="12"/>
      <c r="I20" s="12">
        <v>133</v>
      </c>
      <c r="J20" s="12">
        <v>3</v>
      </c>
      <c r="K20" s="6"/>
    </row>
    <row r="21" spans="2:11" ht="21" x14ac:dyDescent="0.35">
      <c r="B21" s="85">
        <f>B20+G20</f>
        <v>184</v>
      </c>
      <c r="C21" s="86"/>
      <c r="D21" s="86"/>
      <c r="E21" s="86"/>
      <c r="F21" s="86"/>
      <c r="G21" s="87"/>
      <c r="H21" s="82">
        <f>H20+I20+J20</f>
        <v>136</v>
      </c>
      <c r="I21" s="83"/>
      <c r="J21" s="84"/>
      <c r="K21" s="13">
        <f>B21+H21</f>
        <v>320</v>
      </c>
    </row>
    <row r="24" spans="2:11" x14ac:dyDescent="0.25">
      <c r="B24" s="1" t="s">
        <v>83</v>
      </c>
      <c r="H24" s="2" t="s">
        <v>75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61</v>
      </c>
      <c r="C27" s="97"/>
      <c r="D27" s="97"/>
      <c r="E27" s="98"/>
      <c r="F27" s="5" t="s">
        <v>62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71</v>
      </c>
      <c r="C28" s="7" t="s">
        <v>9</v>
      </c>
      <c r="D28" s="7" t="s">
        <v>10</v>
      </c>
      <c r="E28" s="7" t="s">
        <v>70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90</v>
      </c>
      <c r="C30" s="83"/>
      <c r="D30" s="83"/>
      <c r="E30" s="84"/>
      <c r="F30" s="10">
        <v>22</v>
      </c>
      <c r="G30" s="6"/>
      <c r="H30" s="6"/>
      <c r="I30" s="6"/>
      <c r="J30" s="6"/>
      <c r="K30" s="6"/>
    </row>
    <row r="31" spans="2:11" ht="21" x14ac:dyDescent="0.35">
      <c r="B31" s="82">
        <f>B30+F30</f>
        <v>112</v>
      </c>
      <c r="C31" s="83"/>
      <c r="D31" s="83"/>
      <c r="E31" s="83"/>
      <c r="F31" s="84"/>
      <c r="G31" s="11">
        <v>72</v>
      </c>
      <c r="H31" s="12">
        <v>82</v>
      </c>
      <c r="I31" s="12">
        <v>51</v>
      </c>
      <c r="J31" s="12">
        <v>3</v>
      </c>
      <c r="K31" s="6"/>
    </row>
    <row r="32" spans="2:11" ht="21" x14ac:dyDescent="0.35">
      <c r="B32" s="85">
        <f>B31+G31</f>
        <v>184</v>
      </c>
      <c r="C32" s="86"/>
      <c r="D32" s="86"/>
      <c r="E32" s="86"/>
      <c r="F32" s="86"/>
      <c r="G32" s="87"/>
      <c r="H32" s="82">
        <f>H31+I31+J31</f>
        <v>136</v>
      </c>
      <c r="I32" s="83"/>
      <c r="J32" s="84"/>
      <c r="K32" s="13">
        <f>B32+H32</f>
        <v>320</v>
      </c>
    </row>
    <row r="35" spans="2:11" x14ac:dyDescent="0.25">
      <c r="B35" s="1" t="s">
        <v>83</v>
      </c>
      <c r="H35" s="2" t="s">
        <v>76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61</v>
      </c>
      <c r="C38" s="97"/>
      <c r="D38" s="97"/>
      <c r="E38" s="98"/>
      <c r="F38" s="5" t="s">
        <v>62</v>
      </c>
      <c r="G38" s="95"/>
      <c r="H38" s="5" t="s">
        <v>53</v>
      </c>
      <c r="I38" s="99" t="s">
        <v>52</v>
      </c>
      <c r="J38" s="100"/>
      <c r="K38" s="90"/>
    </row>
    <row r="39" spans="2:11" ht="21" x14ac:dyDescent="0.35">
      <c r="B39" s="6" t="s">
        <v>71</v>
      </c>
      <c r="C39" s="7" t="s">
        <v>9</v>
      </c>
      <c r="D39" s="7" t="s">
        <v>10</v>
      </c>
      <c r="E39" s="7" t="s">
        <v>70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90</v>
      </c>
      <c r="C41" s="83"/>
      <c r="D41" s="83"/>
      <c r="E41" s="84"/>
      <c r="F41" s="10">
        <v>22</v>
      </c>
      <c r="G41" s="6"/>
      <c r="H41" s="6"/>
      <c r="I41" s="6"/>
      <c r="J41" s="6"/>
      <c r="K41" s="6"/>
    </row>
    <row r="42" spans="2:11" ht="21" x14ac:dyDescent="0.35">
      <c r="B42" s="82">
        <f>B41+F41</f>
        <v>112</v>
      </c>
      <c r="C42" s="83"/>
      <c r="D42" s="83"/>
      <c r="E42" s="83"/>
      <c r="F42" s="84"/>
      <c r="G42" s="11">
        <v>72</v>
      </c>
      <c r="H42" s="12">
        <v>54</v>
      </c>
      <c r="I42" s="12">
        <v>79</v>
      </c>
      <c r="J42" s="12">
        <v>3</v>
      </c>
      <c r="K42" s="6"/>
    </row>
    <row r="43" spans="2:11" ht="21" x14ac:dyDescent="0.35">
      <c r="B43" s="85">
        <f>B42+G42</f>
        <v>184</v>
      </c>
      <c r="C43" s="86"/>
      <c r="D43" s="86"/>
      <c r="E43" s="86"/>
      <c r="F43" s="86"/>
      <c r="G43" s="87"/>
      <c r="H43" s="82">
        <f>H42+I42+J42</f>
        <v>136</v>
      </c>
      <c r="I43" s="83"/>
      <c r="J43" s="84"/>
      <c r="K43" s="13">
        <f>B43+H43</f>
        <v>320</v>
      </c>
    </row>
    <row r="46" spans="2:11" x14ac:dyDescent="0.25">
      <c r="B46" s="1" t="s">
        <v>83</v>
      </c>
      <c r="H46" s="2" t="s">
        <v>77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61</v>
      </c>
      <c r="C49" s="97"/>
      <c r="D49" s="97"/>
      <c r="E49" s="98"/>
      <c r="F49" s="5" t="s">
        <v>63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71</v>
      </c>
      <c r="C50" s="7" t="s">
        <v>9</v>
      </c>
      <c r="D50" s="7" t="s">
        <v>10</v>
      </c>
      <c r="E50" s="7" t="s">
        <v>70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90</v>
      </c>
      <c r="C52" s="83"/>
      <c r="D52" s="83"/>
      <c r="E52" s="84"/>
      <c r="F52" s="10">
        <v>22</v>
      </c>
      <c r="G52" s="6"/>
      <c r="H52" s="6"/>
      <c r="I52" s="6"/>
      <c r="J52" s="6"/>
      <c r="K52" s="6"/>
    </row>
    <row r="53" spans="2:11" ht="21" x14ac:dyDescent="0.35">
      <c r="B53" s="82">
        <f>B52+F52</f>
        <v>112</v>
      </c>
      <c r="C53" s="83"/>
      <c r="D53" s="83"/>
      <c r="E53" s="83"/>
      <c r="F53" s="84"/>
      <c r="G53" s="11">
        <v>72</v>
      </c>
      <c r="H53" s="12">
        <v>68</v>
      </c>
      <c r="I53" s="12">
        <v>65</v>
      </c>
      <c r="J53" s="12">
        <v>3</v>
      </c>
      <c r="K53" s="6"/>
    </row>
    <row r="54" spans="2:11" ht="21" x14ac:dyDescent="0.35">
      <c r="B54" s="85">
        <f>B53+G53</f>
        <v>184</v>
      </c>
      <c r="C54" s="86"/>
      <c r="D54" s="86"/>
      <c r="E54" s="86"/>
      <c r="F54" s="86"/>
      <c r="G54" s="87"/>
      <c r="H54" s="82">
        <f>H53+I53+J53</f>
        <v>136</v>
      </c>
      <c r="I54" s="83"/>
      <c r="J54" s="84"/>
      <c r="K54" s="13">
        <f>B54+H54</f>
        <v>320</v>
      </c>
    </row>
    <row r="57" spans="2:11" x14ac:dyDescent="0.25">
      <c r="B57" s="1" t="s">
        <v>83</v>
      </c>
      <c r="H57" s="2" t="s">
        <v>78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61</v>
      </c>
      <c r="C60" s="97"/>
      <c r="D60" s="97"/>
      <c r="E60" s="98"/>
      <c r="F60" s="5" t="s">
        <v>62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71</v>
      </c>
      <c r="C61" s="7" t="s">
        <v>9</v>
      </c>
      <c r="D61" s="7" t="s">
        <v>10</v>
      </c>
      <c r="E61" s="7" t="s">
        <v>70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90</v>
      </c>
      <c r="C63" s="83"/>
      <c r="D63" s="83"/>
      <c r="E63" s="84"/>
      <c r="F63" s="10">
        <v>22</v>
      </c>
      <c r="G63" s="6"/>
      <c r="H63" s="6"/>
      <c r="I63" s="6"/>
      <c r="J63" s="6"/>
      <c r="K63" s="6"/>
    </row>
    <row r="64" spans="2:11" ht="21" x14ac:dyDescent="0.35">
      <c r="B64" s="82">
        <f>B63+F63</f>
        <v>112</v>
      </c>
      <c r="C64" s="83"/>
      <c r="D64" s="83"/>
      <c r="E64" s="83"/>
      <c r="F64" s="84"/>
      <c r="G64" s="11">
        <v>72</v>
      </c>
      <c r="H64" s="12">
        <v>95</v>
      </c>
      <c r="I64" s="12">
        <v>38</v>
      </c>
      <c r="J64" s="12">
        <v>3</v>
      </c>
      <c r="K64" s="6"/>
    </row>
    <row r="65" spans="2:11" ht="21" x14ac:dyDescent="0.35">
      <c r="B65" s="85">
        <f>B64+G64</f>
        <v>184</v>
      </c>
      <c r="C65" s="86"/>
      <c r="D65" s="86"/>
      <c r="E65" s="86"/>
      <c r="F65" s="86"/>
      <c r="G65" s="87"/>
      <c r="H65" s="82">
        <f>H64+I64+J64</f>
        <v>136</v>
      </c>
      <c r="I65" s="83"/>
      <c r="J65" s="84"/>
      <c r="K65" s="13">
        <f>B65+H65</f>
        <v>320</v>
      </c>
    </row>
    <row r="68" spans="2:11" x14ac:dyDescent="0.25">
      <c r="B68" s="1" t="s">
        <v>83</v>
      </c>
      <c r="H68" s="2" t="s">
        <v>79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61</v>
      </c>
      <c r="C71" s="97"/>
      <c r="D71" s="97"/>
      <c r="E71" s="98"/>
      <c r="F71" s="5" t="s">
        <v>62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71</v>
      </c>
      <c r="C72" s="7" t="s">
        <v>9</v>
      </c>
      <c r="D72" s="7" t="s">
        <v>10</v>
      </c>
      <c r="E72" s="7" t="s">
        <v>70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90</v>
      </c>
      <c r="C74" s="83"/>
      <c r="D74" s="83"/>
      <c r="E74" s="84"/>
      <c r="F74" s="10">
        <v>22</v>
      </c>
      <c r="G74" s="6"/>
      <c r="H74" s="6"/>
      <c r="I74" s="6"/>
      <c r="J74" s="6"/>
      <c r="K74" s="6"/>
    </row>
    <row r="75" spans="2:11" ht="21" x14ac:dyDescent="0.35">
      <c r="B75" s="82">
        <f>B74+F74</f>
        <v>112</v>
      </c>
      <c r="C75" s="83"/>
      <c r="D75" s="83"/>
      <c r="E75" s="83"/>
      <c r="F75" s="84"/>
      <c r="G75" s="11">
        <v>72</v>
      </c>
      <c r="H75" s="12">
        <v>41</v>
      </c>
      <c r="I75" s="12">
        <v>92</v>
      </c>
      <c r="J75" s="12">
        <v>3</v>
      </c>
      <c r="K75" s="6"/>
    </row>
    <row r="76" spans="2:11" ht="21" x14ac:dyDescent="0.35">
      <c r="B76" s="85">
        <f>B75+G75</f>
        <v>184</v>
      </c>
      <c r="C76" s="86"/>
      <c r="D76" s="86"/>
      <c r="E76" s="86"/>
      <c r="F76" s="86"/>
      <c r="G76" s="87"/>
      <c r="H76" s="82">
        <f>H75+I75+J75</f>
        <v>136</v>
      </c>
      <c r="I76" s="83"/>
      <c r="J76" s="84"/>
      <c r="K76" s="13">
        <f>B76+H76</f>
        <v>320</v>
      </c>
    </row>
    <row r="79" spans="2:11" x14ac:dyDescent="0.25">
      <c r="B79" s="1" t="s">
        <v>83</v>
      </c>
      <c r="H79" s="2" t="s">
        <v>80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61</v>
      </c>
      <c r="C82" s="97"/>
      <c r="D82" s="97"/>
      <c r="E82" s="98"/>
      <c r="F82" s="5" t="s">
        <v>62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71</v>
      </c>
      <c r="C83" s="7" t="s">
        <v>9</v>
      </c>
      <c r="D83" s="7" t="s">
        <v>10</v>
      </c>
      <c r="E83" s="7" t="s">
        <v>70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90</v>
      </c>
      <c r="C85" s="83"/>
      <c r="D85" s="83"/>
      <c r="E85" s="84"/>
      <c r="F85" s="10">
        <v>22</v>
      </c>
      <c r="G85" s="6"/>
      <c r="H85" s="6"/>
      <c r="I85" s="6"/>
      <c r="J85" s="6"/>
      <c r="K85" s="6"/>
    </row>
    <row r="86" spans="2:11" ht="21" x14ac:dyDescent="0.35">
      <c r="B86" s="82">
        <f>B85+F85</f>
        <v>112</v>
      </c>
      <c r="C86" s="83"/>
      <c r="D86" s="83"/>
      <c r="E86" s="83"/>
      <c r="F86" s="84"/>
      <c r="G86" s="11">
        <v>72</v>
      </c>
      <c r="H86" s="12">
        <v>122</v>
      </c>
      <c r="I86" s="12">
        <v>11</v>
      </c>
      <c r="J86" s="12">
        <v>3</v>
      </c>
      <c r="K86" s="6"/>
    </row>
    <row r="87" spans="2:11" ht="21" x14ac:dyDescent="0.35">
      <c r="B87" s="85">
        <f>B86+G86</f>
        <v>184</v>
      </c>
      <c r="C87" s="86"/>
      <c r="D87" s="86"/>
      <c r="E87" s="86"/>
      <c r="F87" s="86"/>
      <c r="G87" s="87"/>
      <c r="H87" s="82">
        <f>H86+I86+J86</f>
        <v>136</v>
      </c>
      <c r="I87" s="83"/>
      <c r="J87" s="84"/>
      <c r="K87" s="13">
        <f>B87+H87</f>
        <v>320</v>
      </c>
    </row>
    <row r="90" spans="2:11" x14ac:dyDescent="0.25">
      <c r="B90" s="1" t="s">
        <v>83</v>
      </c>
      <c r="H90" s="2" t="s">
        <v>81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61</v>
      </c>
      <c r="C93" s="97"/>
      <c r="D93" s="97"/>
      <c r="E93" s="98"/>
      <c r="F93" s="5" t="s">
        <v>62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71</v>
      </c>
      <c r="C94" s="7" t="s">
        <v>9</v>
      </c>
      <c r="D94" s="7" t="s">
        <v>10</v>
      </c>
      <c r="E94" s="7" t="s">
        <v>70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90</v>
      </c>
      <c r="C96" s="83"/>
      <c r="D96" s="83"/>
      <c r="E96" s="84"/>
      <c r="F96" s="10">
        <v>22</v>
      </c>
      <c r="G96" s="6"/>
      <c r="H96" s="6"/>
      <c r="I96" s="6"/>
      <c r="J96" s="6"/>
      <c r="K96" s="6"/>
    </row>
    <row r="97" spans="2:11" ht="21" x14ac:dyDescent="0.35">
      <c r="B97" s="82">
        <f>B96+F96</f>
        <v>112</v>
      </c>
      <c r="C97" s="83"/>
      <c r="D97" s="83"/>
      <c r="E97" s="83"/>
      <c r="F97" s="84"/>
      <c r="G97" s="11">
        <v>72</v>
      </c>
      <c r="H97" s="12">
        <v>14</v>
      </c>
      <c r="I97" s="12">
        <v>119</v>
      </c>
      <c r="J97" s="12">
        <v>3</v>
      </c>
      <c r="K97" s="6"/>
    </row>
    <row r="98" spans="2:11" ht="21" x14ac:dyDescent="0.35">
      <c r="B98" s="85">
        <f>B97+G97</f>
        <v>184</v>
      </c>
      <c r="C98" s="86"/>
      <c r="D98" s="86"/>
      <c r="E98" s="86"/>
      <c r="F98" s="86"/>
      <c r="G98" s="87"/>
      <c r="H98" s="82">
        <f>H97+I97+J97</f>
        <v>136</v>
      </c>
      <c r="I98" s="83"/>
      <c r="J98" s="84"/>
      <c r="K98" s="13">
        <f>B98+H98</f>
        <v>320</v>
      </c>
    </row>
    <row r="103" spans="2:11" ht="18" customHeight="1" x14ac:dyDescent="0.25"/>
    <row r="104" spans="2:11" ht="15.75" customHeight="1" x14ac:dyDescent="0.25"/>
  </sheetData>
  <mergeCells count="99">
    <mergeCell ref="B65:G65"/>
    <mergeCell ref="H65:J65"/>
    <mergeCell ref="B69:F69"/>
    <mergeCell ref="G69:J69"/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  <mergeCell ref="K58:K60"/>
    <mergeCell ref="B59:E59"/>
    <mergeCell ref="G59:G60"/>
    <mergeCell ref="B60:E60"/>
    <mergeCell ref="I60:J60"/>
    <mergeCell ref="B63:E63"/>
    <mergeCell ref="B64:F64"/>
    <mergeCell ref="B8:E8"/>
    <mergeCell ref="B9:F9"/>
    <mergeCell ref="B10:G10"/>
    <mergeCell ref="B19:E19"/>
    <mergeCell ref="B30:E30"/>
    <mergeCell ref="B31:F31"/>
    <mergeCell ref="B32:G32"/>
    <mergeCell ref="B41:E41"/>
    <mergeCell ref="B52:E52"/>
    <mergeCell ref="B53:F53"/>
    <mergeCell ref="B54:G54"/>
    <mergeCell ref="B58:F58"/>
    <mergeCell ref="G58:J58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H32:J32"/>
    <mergeCell ref="B36:F36"/>
    <mergeCell ref="G36:J36"/>
    <mergeCell ref="B20:F20"/>
    <mergeCell ref="B21:G21"/>
    <mergeCell ref="H21:J21"/>
    <mergeCell ref="B25:F25"/>
    <mergeCell ref="G25:J25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H54:J54"/>
    <mergeCell ref="B42:F42"/>
    <mergeCell ref="B43:G43"/>
    <mergeCell ref="H43:J43"/>
    <mergeCell ref="B47:F47"/>
    <mergeCell ref="G47:J47"/>
    <mergeCell ref="B85:E85"/>
    <mergeCell ref="B86:F86"/>
    <mergeCell ref="B87:G87"/>
    <mergeCell ref="H87:J87"/>
    <mergeCell ref="B91:F91"/>
    <mergeCell ref="G91:J91"/>
    <mergeCell ref="B80:F80"/>
    <mergeCell ref="G80:J80"/>
    <mergeCell ref="K80:K82"/>
    <mergeCell ref="B81:E81"/>
    <mergeCell ref="G81:G82"/>
    <mergeCell ref="B82:E82"/>
    <mergeCell ref="I82:J82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8" sqref="F8"/>
    </sheetView>
  </sheetViews>
  <sheetFormatPr defaultRowHeight="15" x14ac:dyDescent="0.25"/>
  <sheetData>
    <row r="2" spans="2:11" x14ac:dyDescent="0.25">
      <c r="B2" s="1" t="s">
        <v>84</v>
      </c>
      <c r="H2" s="2" t="s">
        <v>73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64</v>
      </c>
      <c r="C5" s="97"/>
      <c r="D5" s="97"/>
      <c r="E5" s="98"/>
      <c r="F5" s="5" t="s">
        <v>65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71</v>
      </c>
      <c r="C6" s="7" t="s">
        <v>9</v>
      </c>
      <c r="D6" s="7" t="s">
        <v>10</v>
      </c>
      <c r="E6" s="7" t="s">
        <v>70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78</v>
      </c>
      <c r="C8" s="83"/>
      <c r="D8" s="83"/>
      <c r="E8" s="84"/>
      <c r="F8" s="10">
        <v>34</v>
      </c>
      <c r="G8" s="6"/>
      <c r="H8" s="6"/>
      <c r="I8" s="6"/>
      <c r="J8" s="6"/>
      <c r="K8" s="6"/>
    </row>
    <row r="9" spans="2:11" ht="21" x14ac:dyDescent="0.35">
      <c r="B9" s="82">
        <f>B8+F8</f>
        <v>112</v>
      </c>
      <c r="C9" s="83"/>
      <c r="D9" s="83"/>
      <c r="E9" s="83"/>
      <c r="F9" s="84"/>
      <c r="G9" s="11">
        <v>72</v>
      </c>
      <c r="H9" s="12">
        <v>136</v>
      </c>
      <c r="I9" s="12"/>
      <c r="J9" s="12"/>
      <c r="K9" s="6"/>
    </row>
    <row r="10" spans="2:11" ht="21" x14ac:dyDescent="0.35">
      <c r="B10" s="85">
        <f>B9+G9</f>
        <v>184</v>
      </c>
      <c r="C10" s="86"/>
      <c r="D10" s="86"/>
      <c r="E10" s="86"/>
      <c r="F10" s="86"/>
      <c r="G10" s="87"/>
      <c r="H10" s="82">
        <f>H9+I9+J9</f>
        <v>136</v>
      </c>
      <c r="I10" s="83"/>
      <c r="J10" s="84"/>
      <c r="K10" s="13">
        <f>B10+H10</f>
        <v>320</v>
      </c>
    </row>
    <row r="13" spans="2:11" x14ac:dyDescent="0.25">
      <c r="B13" s="1" t="s">
        <v>84</v>
      </c>
      <c r="H13" s="2" t="s">
        <v>85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64</v>
      </c>
      <c r="C16" s="97"/>
      <c r="D16" s="97"/>
      <c r="E16" s="98"/>
      <c r="F16" s="5" t="s">
        <v>65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71</v>
      </c>
      <c r="C17" s="7" t="s">
        <v>9</v>
      </c>
      <c r="D17" s="7" t="s">
        <v>10</v>
      </c>
      <c r="E17" s="7" t="s">
        <v>70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78</v>
      </c>
      <c r="C19" s="83"/>
      <c r="D19" s="83"/>
      <c r="E19" s="84"/>
      <c r="F19" s="10">
        <v>34</v>
      </c>
      <c r="G19" s="6"/>
      <c r="H19" s="6"/>
      <c r="I19" s="6"/>
      <c r="J19" s="6"/>
      <c r="K19" s="6"/>
    </row>
    <row r="20" spans="2:11" ht="21" x14ac:dyDescent="0.35">
      <c r="B20" s="82">
        <f>B19+F19</f>
        <v>112</v>
      </c>
      <c r="C20" s="83"/>
      <c r="D20" s="83"/>
      <c r="E20" s="83"/>
      <c r="F20" s="84"/>
      <c r="G20" s="11">
        <v>72</v>
      </c>
      <c r="H20" s="12"/>
      <c r="I20" s="12">
        <v>133</v>
      </c>
      <c r="J20" s="12">
        <v>3</v>
      </c>
      <c r="K20" s="6"/>
    </row>
    <row r="21" spans="2:11" ht="21" x14ac:dyDescent="0.35">
      <c r="B21" s="85">
        <f>B20+G20</f>
        <v>184</v>
      </c>
      <c r="C21" s="86"/>
      <c r="D21" s="86"/>
      <c r="E21" s="86"/>
      <c r="F21" s="86"/>
      <c r="G21" s="87"/>
      <c r="H21" s="82">
        <f>H20+I20+J20</f>
        <v>136</v>
      </c>
      <c r="I21" s="83"/>
      <c r="J21" s="84"/>
      <c r="K21" s="13">
        <f>B21+H21</f>
        <v>320</v>
      </c>
    </row>
    <row r="24" spans="2:11" x14ac:dyDescent="0.25">
      <c r="B24" s="1" t="s">
        <v>84</v>
      </c>
      <c r="H24" s="2" t="s">
        <v>86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64</v>
      </c>
      <c r="C27" s="97"/>
      <c r="D27" s="97"/>
      <c r="E27" s="98"/>
      <c r="F27" s="5" t="s">
        <v>66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71</v>
      </c>
      <c r="C28" s="7" t="s">
        <v>9</v>
      </c>
      <c r="D28" s="7" t="s">
        <v>10</v>
      </c>
      <c r="E28" s="7" t="s">
        <v>70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78</v>
      </c>
      <c r="C30" s="83"/>
      <c r="D30" s="83"/>
      <c r="E30" s="84"/>
      <c r="F30" s="10">
        <v>34</v>
      </c>
      <c r="G30" s="6"/>
      <c r="H30" s="6"/>
      <c r="I30" s="6"/>
      <c r="J30" s="6"/>
      <c r="K30" s="6"/>
    </row>
    <row r="31" spans="2:11" ht="21" x14ac:dyDescent="0.35">
      <c r="B31" s="82">
        <f>B30+F30</f>
        <v>112</v>
      </c>
      <c r="C31" s="83"/>
      <c r="D31" s="83"/>
      <c r="E31" s="83"/>
      <c r="F31" s="84"/>
      <c r="G31" s="11">
        <v>72</v>
      </c>
      <c r="H31" s="12">
        <v>82</v>
      </c>
      <c r="I31" s="12">
        <v>51</v>
      </c>
      <c r="J31" s="12">
        <v>3</v>
      </c>
      <c r="K31" s="6"/>
    </row>
    <row r="32" spans="2:11" ht="21" x14ac:dyDescent="0.35">
      <c r="B32" s="85">
        <f>B31+G31</f>
        <v>184</v>
      </c>
      <c r="C32" s="86"/>
      <c r="D32" s="86"/>
      <c r="E32" s="86"/>
      <c r="F32" s="86"/>
      <c r="G32" s="87"/>
      <c r="H32" s="82">
        <f>H31+I31+J31</f>
        <v>136</v>
      </c>
      <c r="I32" s="83"/>
      <c r="J32" s="84"/>
      <c r="K32" s="13">
        <f>B32+H32</f>
        <v>320</v>
      </c>
    </row>
    <row r="35" spans="2:11" x14ac:dyDescent="0.25">
      <c r="B35" s="1" t="s">
        <v>84</v>
      </c>
      <c r="H35" s="2" t="s">
        <v>87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64</v>
      </c>
      <c r="C38" s="97"/>
      <c r="D38" s="97"/>
      <c r="E38" s="98"/>
      <c r="F38" s="5" t="s">
        <v>65</v>
      </c>
      <c r="G38" s="95"/>
      <c r="H38" s="5" t="s">
        <v>53</v>
      </c>
      <c r="I38" s="99" t="s">
        <v>52</v>
      </c>
      <c r="J38" s="100"/>
      <c r="K38" s="90"/>
    </row>
    <row r="39" spans="2:11" ht="21" x14ac:dyDescent="0.35">
      <c r="B39" s="6" t="s">
        <v>71</v>
      </c>
      <c r="C39" s="7" t="s">
        <v>9</v>
      </c>
      <c r="D39" s="7" t="s">
        <v>10</v>
      </c>
      <c r="E39" s="7" t="s">
        <v>70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78</v>
      </c>
      <c r="C41" s="83"/>
      <c r="D41" s="83"/>
      <c r="E41" s="84"/>
      <c r="F41" s="10">
        <v>34</v>
      </c>
      <c r="G41" s="6"/>
      <c r="H41" s="6"/>
      <c r="I41" s="6"/>
      <c r="J41" s="6"/>
      <c r="K41" s="6"/>
    </row>
    <row r="42" spans="2:11" ht="21" x14ac:dyDescent="0.35">
      <c r="B42" s="82">
        <f>B41+F41</f>
        <v>112</v>
      </c>
      <c r="C42" s="83"/>
      <c r="D42" s="83"/>
      <c r="E42" s="83"/>
      <c r="F42" s="84"/>
      <c r="G42" s="11">
        <v>72</v>
      </c>
      <c r="H42" s="12">
        <v>54</v>
      </c>
      <c r="I42" s="12">
        <v>79</v>
      </c>
      <c r="J42" s="12">
        <v>3</v>
      </c>
      <c r="K42" s="6"/>
    </row>
    <row r="43" spans="2:11" ht="21" x14ac:dyDescent="0.35">
      <c r="B43" s="85">
        <f>B42+G42</f>
        <v>184</v>
      </c>
      <c r="C43" s="86"/>
      <c r="D43" s="86"/>
      <c r="E43" s="86"/>
      <c r="F43" s="86"/>
      <c r="G43" s="87"/>
      <c r="H43" s="82">
        <f>H42+I42+J42</f>
        <v>136</v>
      </c>
      <c r="I43" s="83"/>
      <c r="J43" s="84"/>
      <c r="K43" s="13">
        <f>B43+H43</f>
        <v>320</v>
      </c>
    </row>
    <row r="46" spans="2:11" x14ac:dyDescent="0.25">
      <c r="B46" s="1" t="s">
        <v>84</v>
      </c>
      <c r="H46" s="2" t="s">
        <v>88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64</v>
      </c>
      <c r="C49" s="97"/>
      <c r="D49" s="97"/>
      <c r="E49" s="98"/>
      <c r="F49" s="5" t="s">
        <v>65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71</v>
      </c>
      <c r="C50" s="7" t="s">
        <v>9</v>
      </c>
      <c r="D50" s="7" t="s">
        <v>10</v>
      </c>
      <c r="E50" s="7" t="s">
        <v>70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78</v>
      </c>
      <c r="C52" s="83"/>
      <c r="D52" s="83"/>
      <c r="E52" s="84"/>
      <c r="F52" s="10">
        <v>34</v>
      </c>
      <c r="G52" s="6"/>
      <c r="H52" s="6"/>
      <c r="I52" s="6"/>
      <c r="J52" s="6"/>
      <c r="K52" s="6"/>
    </row>
    <row r="53" spans="2:11" ht="21" x14ac:dyDescent="0.35">
      <c r="B53" s="82">
        <f>B52+F52</f>
        <v>112</v>
      </c>
      <c r="C53" s="83"/>
      <c r="D53" s="83"/>
      <c r="E53" s="83"/>
      <c r="F53" s="84"/>
      <c r="G53" s="11">
        <v>72</v>
      </c>
      <c r="H53" s="12">
        <v>68</v>
      </c>
      <c r="I53" s="12">
        <v>65</v>
      </c>
      <c r="J53" s="12">
        <v>3</v>
      </c>
      <c r="K53" s="6"/>
    </row>
    <row r="54" spans="2:11" ht="21" x14ac:dyDescent="0.35">
      <c r="B54" s="85">
        <f>B53+G53</f>
        <v>184</v>
      </c>
      <c r="C54" s="86"/>
      <c r="D54" s="86"/>
      <c r="E54" s="86"/>
      <c r="F54" s="86"/>
      <c r="G54" s="87"/>
      <c r="H54" s="82">
        <f>H53+I53+J53</f>
        <v>136</v>
      </c>
      <c r="I54" s="83"/>
      <c r="J54" s="84"/>
      <c r="K54" s="13">
        <f>B54+H54</f>
        <v>320</v>
      </c>
    </row>
    <row r="57" spans="2:11" x14ac:dyDescent="0.25">
      <c r="B57" s="1" t="s">
        <v>84</v>
      </c>
      <c r="H57" s="2" t="s">
        <v>89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64</v>
      </c>
      <c r="C60" s="97"/>
      <c r="D60" s="97"/>
      <c r="E60" s="98"/>
      <c r="F60" s="5" t="s">
        <v>65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71</v>
      </c>
      <c r="C61" s="7" t="s">
        <v>9</v>
      </c>
      <c r="D61" s="7" t="s">
        <v>10</v>
      </c>
      <c r="E61" s="7" t="s">
        <v>70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78</v>
      </c>
      <c r="C63" s="83"/>
      <c r="D63" s="83"/>
      <c r="E63" s="84"/>
      <c r="F63" s="10">
        <v>34</v>
      </c>
      <c r="G63" s="6"/>
      <c r="H63" s="6"/>
      <c r="I63" s="6"/>
      <c r="J63" s="6"/>
      <c r="K63" s="6"/>
    </row>
    <row r="64" spans="2:11" ht="21" x14ac:dyDescent="0.35">
      <c r="B64" s="82">
        <f>B63+F63</f>
        <v>112</v>
      </c>
      <c r="C64" s="83"/>
      <c r="D64" s="83"/>
      <c r="E64" s="83"/>
      <c r="F64" s="84"/>
      <c r="G64" s="11">
        <v>72</v>
      </c>
      <c r="H64" s="12">
        <v>95</v>
      </c>
      <c r="I64" s="12">
        <v>38</v>
      </c>
      <c r="J64" s="12">
        <v>3</v>
      </c>
      <c r="K64" s="6"/>
    </row>
    <row r="65" spans="2:11" ht="21" x14ac:dyDescent="0.35">
      <c r="B65" s="85">
        <f>B64+G64</f>
        <v>184</v>
      </c>
      <c r="C65" s="86"/>
      <c r="D65" s="86"/>
      <c r="E65" s="86"/>
      <c r="F65" s="86"/>
      <c r="G65" s="87"/>
      <c r="H65" s="82">
        <f>H64+I64+J64</f>
        <v>136</v>
      </c>
      <c r="I65" s="83"/>
      <c r="J65" s="84"/>
      <c r="K65" s="13">
        <f>B65+H65</f>
        <v>320</v>
      </c>
    </row>
    <row r="68" spans="2:11" x14ac:dyDescent="0.25">
      <c r="B68" s="1" t="s">
        <v>84</v>
      </c>
      <c r="H68" s="2" t="s">
        <v>90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64</v>
      </c>
      <c r="C71" s="97"/>
      <c r="D71" s="97"/>
      <c r="E71" s="98"/>
      <c r="F71" s="5" t="s">
        <v>65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71</v>
      </c>
      <c r="C72" s="7" t="s">
        <v>9</v>
      </c>
      <c r="D72" s="7" t="s">
        <v>10</v>
      </c>
      <c r="E72" s="7" t="s">
        <v>70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78</v>
      </c>
      <c r="C74" s="83"/>
      <c r="D74" s="83"/>
      <c r="E74" s="84"/>
      <c r="F74" s="10">
        <v>34</v>
      </c>
      <c r="G74" s="6"/>
      <c r="H74" s="6"/>
      <c r="I74" s="6"/>
      <c r="J74" s="6"/>
      <c r="K74" s="6"/>
    </row>
    <row r="75" spans="2:11" ht="21" x14ac:dyDescent="0.35">
      <c r="B75" s="82">
        <f>B74+F74</f>
        <v>112</v>
      </c>
      <c r="C75" s="83"/>
      <c r="D75" s="83"/>
      <c r="E75" s="83"/>
      <c r="F75" s="84"/>
      <c r="G75" s="11">
        <v>72</v>
      </c>
      <c r="H75" s="12">
        <v>41</v>
      </c>
      <c r="I75" s="12">
        <v>92</v>
      </c>
      <c r="J75" s="12">
        <v>3</v>
      </c>
      <c r="K75" s="6"/>
    </row>
    <row r="76" spans="2:11" ht="21" x14ac:dyDescent="0.35">
      <c r="B76" s="85">
        <f>B75+G75</f>
        <v>184</v>
      </c>
      <c r="C76" s="86"/>
      <c r="D76" s="86"/>
      <c r="E76" s="86"/>
      <c r="F76" s="86"/>
      <c r="G76" s="87"/>
      <c r="H76" s="82">
        <f>H75+I75+J75</f>
        <v>136</v>
      </c>
      <c r="I76" s="83"/>
      <c r="J76" s="84"/>
      <c r="K76" s="13">
        <f>B76+H76</f>
        <v>320</v>
      </c>
    </row>
    <row r="79" spans="2:11" x14ac:dyDescent="0.25">
      <c r="B79" s="1" t="s">
        <v>84</v>
      </c>
      <c r="H79" s="2" t="s">
        <v>91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64</v>
      </c>
      <c r="C82" s="97"/>
      <c r="D82" s="97"/>
      <c r="E82" s="98"/>
      <c r="F82" s="5" t="s">
        <v>65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71</v>
      </c>
      <c r="C83" s="7" t="s">
        <v>9</v>
      </c>
      <c r="D83" s="7" t="s">
        <v>10</v>
      </c>
      <c r="E83" s="7" t="s">
        <v>70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78</v>
      </c>
      <c r="C85" s="83"/>
      <c r="D85" s="83"/>
      <c r="E85" s="84"/>
      <c r="F85" s="10">
        <v>34</v>
      </c>
      <c r="G85" s="6"/>
      <c r="H85" s="6"/>
      <c r="I85" s="6"/>
      <c r="J85" s="6"/>
      <c r="K85" s="6"/>
    </row>
    <row r="86" spans="2:11" ht="21" x14ac:dyDescent="0.35">
      <c r="B86" s="82">
        <f>B85+F85</f>
        <v>112</v>
      </c>
      <c r="C86" s="83"/>
      <c r="D86" s="83"/>
      <c r="E86" s="83"/>
      <c r="F86" s="84"/>
      <c r="G86" s="11">
        <v>72</v>
      </c>
      <c r="H86" s="12">
        <v>122</v>
      </c>
      <c r="I86" s="12">
        <v>11</v>
      </c>
      <c r="J86" s="12">
        <v>3</v>
      </c>
      <c r="K86" s="6"/>
    </row>
    <row r="87" spans="2:11" ht="21" x14ac:dyDescent="0.35">
      <c r="B87" s="85">
        <f>B86+G86</f>
        <v>184</v>
      </c>
      <c r="C87" s="86"/>
      <c r="D87" s="86"/>
      <c r="E87" s="86"/>
      <c r="F87" s="86"/>
      <c r="G87" s="87"/>
      <c r="H87" s="82">
        <f>H86+I86+J86</f>
        <v>136</v>
      </c>
      <c r="I87" s="83"/>
      <c r="J87" s="84"/>
      <c r="K87" s="13">
        <f>B87+H87</f>
        <v>320</v>
      </c>
    </row>
    <row r="90" spans="2:11" x14ac:dyDescent="0.25">
      <c r="B90" s="1" t="s">
        <v>84</v>
      </c>
      <c r="H90" s="2" t="s">
        <v>92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64</v>
      </c>
      <c r="C93" s="97"/>
      <c r="D93" s="97"/>
      <c r="E93" s="98"/>
      <c r="F93" s="5" t="s">
        <v>11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71</v>
      </c>
      <c r="C94" s="7" t="s">
        <v>9</v>
      </c>
      <c r="D94" s="7" t="s">
        <v>10</v>
      </c>
      <c r="E94" s="7" t="s">
        <v>70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78</v>
      </c>
      <c r="C96" s="83"/>
      <c r="D96" s="83"/>
      <c r="E96" s="84"/>
      <c r="F96" s="10">
        <v>34</v>
      </c>
      <c r="G96" s="6"/>
      <c r="H96" s="6"/>
      <c r="I96" s="6"/>
      <c r="J96" s="6"/>
      <c r="K96" s="6"/>
    </row>
    <row r="97" spans="2:11" ht="21" x14ac:dyDescent="0.35">
      <c r="B97" s="82">
        <f>B96+F96</f>
        <v>112</v>
      </c>
      <c r="C97" s="83"/>
      <c r="D97" s="83"/>
      <c r="E97" s="83"/>
      <c r="F97" s="84"/>
      <c r="G97" s="11">
        <v>72</v>
      </c>
      <c r="H97" s="12">
        <v>14</v>
      </c>
      <c r="I97" s="12">
        <v>119</v>
      </c>
      <c r="J97" s="12">
        <v>3</v>
      </c>
      <c r="K97" s="6"/>
    </row>
    <row r="98" spans="2:11" ht="21" x14ac:dyDescent="0.35">
      <c r="B98" s="85">
        <f>B97+G97</f>
        <v>184</v>
      </c>
      <c r="C98" s="86"/>
      <c r="D98" s="86"/>
      <c r="E98" s="86"/>
      <c r="F98" s="86"/>
      <c r="G98" s="87"/>
      <c r="H98" s="82">
        <f>H97+I97+J97</f>
        <v>136</v>
      </c>
      <c r="I98" s="83"/>
      <c r="J98" s="84"/>
      <c r="K98" s="13">
        <f>B98+H98</f>
        <v>320</v>
      </c>
    </row>
  </sheetData>
  <mergeCells count="99"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8" sqref="F8"/>
    </sheetView>
  </sheetViews>
  <sheetFormatPr defaultRowHeight="15" x14ac:dyDescent="0.25"/>
  <sheetData>
    <row r="2" spans="2:11" x14ac:dyDescent="0.25">
      <c r="B2" s="1" t="s">
        <v>93</v>
      </c>
      <c r="H2" s="2" t="s">
        <v>73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67</v>
      </c>
      <c r="C5" s="97"/>
      <c r="D5" s="97"/>
      <c r="E5" s="98"/>
      <c r="F5" s="5" t="s">
        <v>68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71</v>
      </c>
      <c r="C6" s="7" t="s">
        <v>9</v>
      </c>
      <c r="D6" s="7" t="s">
        <v>10</v>
      </c>
      <c r="E6" s="7" t="s">
        <v>70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67</v>
      </c>
      <c r="C8" s="83"/>
      <c r="D8" s="83"/>
      <c r="E8" s="84"/>
      <c r="F8" s="10">
        <v>45</v>
      </c>
      <c r="G8" s="6"/>
      <c r="H8" s="6"/>
      <c r="I8" s="6"/>
      <c r="J8" s="6"/>
      <c r="K8" s="6"/>
    </row>
    <row r="9" spans="2:11" ht="21" x14ac:dyDescent="0.35">
      <c r="B9" s="82">
        <f>B8+F8</f>
        <v>112</v>
      </c>
      <c r="C9" s="83"/>
      <c r="D9" s="83"/>
      <c r="E9" s="83"/>
      <c r="F9" s="84"/>
      <c r="G9" s="11">
        <v>72</v>
      </c>
      <c r="H9" s="12">
        <v>136</v>
      </c>
      <c r="I9" s="12"/>
      <c r="J9" s="12"/>
      <c r="K9" s="6"/>
    </row>
    <row r="10" spans="2:11" ht="21" x14ac:dyDescent="0.35">
      <c r="B10" s="85">
        <f>B9+G9</f>
        <v>184</v>
      </c>
      <c r="C10" s="86"/>
      <c r="D10" s="86"/>
      <c r="E10" s="86"/>
      <c r="F10" s="86"/>
      <c r="G10" s="87"/>
      <c r="H10" s="82">
        <f>H9+I9+J9</f>
        <v>136</v>
      </c>
      <c r="I10" s="83"/>
      <c r="J10" s="84"/>
      <c r="K10" s="13">
        <f>B10+H10</f>
        <v>320</v>
      </c>
    </row>
    <row r="13" spans="2:11" x14ac:dyDescent="0.25">
      <c r="B13" s="1" t="s">
        <v>93</v>
      </c>
      <c r="H13" s="2" t="s">
        <v>74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67</v>
      </c>
      <c r="C16" s="97"/>
      <c r="D16" s="97"/>
      <c r="E16" s="98"/>
      <c r="F16" s="5" t="s">
        <v>68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71</v>
      </c>
      <c r="C17" s="7" t="s">
        <v>9</v>
      </c>
      <c r="D17" s="7" t="s">
        <v>10</v>
      </c>
      <c r="E17" s="7" t="s">
        <v>70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67</v>
      </c>
      <c r="C19" s="83"/>
      <c r="D19" s="83"/>
      <c r="E19" s="84"/>
      <c r="F19" s="10">
        <v>45</v>
      </c>
      <c r="G19" s="6"/>
      <c r="H19" s="6"/>
      <c r="I19" s="6"/>
      <c r="J19" s="6"/>
      <c r="K19" s="6"/>
    </row>
    <row r="20" spans="2:11" ht="21" x14ac:dyDescent="0.35">
      <c r="B20" s="82">
        <f>B19+F19</f>
        <v>112</v>
      </c>
      <c r="C20" s="83"/>
      <c r="D20" s="83"/>
      <c r="E20" s="83"/>
      <c r="F20" s="84"/>
      <c r="G20" s="11">
        <v>72</v>
      </c>
      <c r="H20" s="12"/>
      <c r="I20" s="12">
        <v>133</v>
      </c>
      <c r="J20" s="12">
        <v>3</v>
      </c>
      <c r="K20" s="6"/>
    </row>
    <row r="21" spans="2:11" ht="21" x14ac:dyDescent="0.35">
      <c r="B21" s="85">
        <f>B20+G20</f>
        <v>184</v>
      </c>
      <c r="C21" s="86"/>
      <c r="D21" s="86"/>
      <c r="E21" s="86"/>
      <c r="F21" s="86"/>
      <c r="G21" s="87"/>
      <c r="H21" s="82">
        <f>H20+I20+J20</f>
        <v>136</v>
      </c>
      <c r="I21" s="83"/>
      <c r="J21" s="84"/>
      <c r="K21" s="13">
        <f>B21+H21</f>
        <v>320</v>
      </c>
    </row>
    <row r="24" spans="2:11" x14ac:dyDescent="0.25">
      <c r="B24" s="1" t="s">
        <v>93</v>
      </c>
      <c r="H24" s="2" t="s">
        <v>75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67</v>
      </c>
      <c r="C27" s="97"/>
      <c r="D27" s="97"/>
      <c r="E27" s="98"/>
      <c r="F27" s="5" t="s">
        <v>68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71</v>
      </c>
      <c r="C28" s="7" t="s">
        <v>9</v>
      </c>
      <c r="D28" s="7" t="s">
        <v>10</v>
      </c>
      <c r="E28" s="7" t="s">
        <v>70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67</v>
      </c>
      <c r="C30" s="83"/>
      <c r="D30" s="83"/>
      <c r="E30" s="84"/>
      <c r="F30" s="10">
        <v>45</v>
      </c>
      <c r="G30" s="6"/>
      <c r="H30" s="6"/>
      <c r="I30" s="6"/>
      <c r="J30" s="6"/>
      <c r="K30" s="6"/>
    </row>
    <row r="31" spans="2:11" ht="21" x14ac:dyDescent="0.35">
      <c r="B31" s="82">
        <f>B30+F30</f>
        <v>112</v>
      </c>
      <c r="C31" s="83"/>
      <c r="D31" s="83"/>
      <c r="E31" s="83"/>
      <c r="F31" s="84"/>
      <c r="G31" s="11">
        <v>72</v>
      </c>
      <c r="H31" s="12">
        <v>82</v>
      </c>
      <c r="I31" s="12">
        <v>51</v>
      </c>
      <c r="J31" s="12">
        <v>3</v>
      </c>
      <c r="K31" s="6"/>
    </row>
    <row r="32" spans="2:11" ht="21" x14ac:dyDescent="0.35">
      <c r="B32" s="85">
        <f>B31+G31</f>
        <v>184</v>
      </c>
      <c r="C32" s="86"/>
      <c r="D32" s="86"/>
      <c r="E32" s="86"/>
      <c r="F32" s="86"/>
      <c r="G32" s="87"/>
      <c r="H32" s="82">
        <f>H31+I31+J31</f>
        <v>136</v>
      </c>
      <c r="I32" s="83"/>
      <c r="J32" s="84"/>
      <c r="K32" s="13">
        <f>B32+H32</f>
        <v>320</v>
      </c>
    </row>
    <row r="35" spans="2:11" x14ac:dyDescent="0.25">
      <c r="B35" s="1" t="s">
        <v>93</v>
      </c>
      <c r="H35" s="2" t="s">
        <v>76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67</v>
      </c>
      <c r="C38" s="97"/>
      <c r="D38" s="97"/>
      <c r="E38" s="98"/>
      <c r="F38" s="5" t="s">
        <v>68</v>
      </c>
      <c r="G38" s="95"/>
      <c r="H38" s="5" t="s">
        <v>53</v>
      </c>
      <c r="I38" s="99" t="s">
        <v>52</v>
      </c>
      <c r="J38" s="100"/>
      <c r="K38" s="90"/>
    </row>
    <row r="39" spans="2:11" ht="21" x14ac:dyDescent="0.35">
      <c r="B39" s="6" t="s">
        <v>71</v>
      </c>
      <c r="C39" s="7" t="s">
        <v>9</v>
      </c>
      <c r="D39" s="7" t="s">
        <v>10</v>
      </c>
      <c r="E39" s="7" t="s">
        <v>70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67</v>
      </c>
      <c r="C41" s="83"/>
      <c r="D41" s="83"/>
      <c r="E41" s="84"/>
      <c r="F41" s="10">
        <v>45</v>
      </c>
      <c r="G41" s="6"/>
      <c r="H41" s="6"/>
      <c r="I41" s="6"/>
      <c r="J41" s="6"/>
      <c r="K41" s="6"/>
    </row>
    <row r="42" spans="2:11" ht="21" x14ac:dyDescent="0.35">
      <c r="B42" s="82">
        <f>B41+F41</f>
        <v>112</v>
      </c>
      <c r="C42" s="83"/>
      <c r="D42" s="83"/>
      <c r="E42" s="83"/>
      <c r="F42" s="84"/>
      <c r="G42" s="11">
        <v>72</v>
      </c>
      <c r="H42" s="12">
        <v>54</v>
      </c>
      <c r="I42" s="12">
        <v>79</v>
      </c>
      <c r="J42" s="12">
        <v>3</v>
      </c>
      <c r="K42" s="6"/>
    </row>
    <row r="43" spans="2:11" ht="21" x14ac:dyDescent="0.35">
      <c r="B43" s="85">
        <f>B42+G42</f>
        <v>184</v>
      </c>
      <c r="C43" s="86"/>
      <c r="D43" s="86"/>
      <c r="E43" s="86"/>
      <c r="F43" s="86"/>
      <c r="G43" s="87"/>
      <c r="H43" s="82">
        <f>H42+I42+J42</f>
        <v>136</v>
      </c>
      <c r="I43" s="83"/>
      <c r="J43" s="84"/>
      <c r="K43" s="13">
        <f>B43+H43</f>
        <v>320</v>
      </c>
    </row>
    <row r="46" spans="2:11" x14ac:dyDescent="0.25">
      <c r="B46" s="1" t="s">
        <v>93</v>
      </c>
      <c r="H46" s="2" t="s">
        <v>77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67</v>
      </c>
      <c r="C49" s="97"/>
      <c r="D49" s="97"/>
      <c r="E49" s="98"/>
      <c r="F49" s="5" t="s">
        <v>68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71</v>
      </c>
      <c r="C50" s="7" t="s">
        <v>9</v>
      </c>
      <c r="D50" s="7" t="s">
        <v>10</v>
      </c>
      <c r="E50" s="7" t="s">
        <v>70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67</v>
      </c>
      <c r="C52" s="83"/>
      <c r="D52" s="83"/>
      <c r="E52" s="84"/>
      <c r="F52" s="10">
        <v>45</v>
      </c>
      <c r="G52" s="6"/>
      <c r="H52" s="6"/>
      <c r="I52" s="6"/>
      <c r="J52" s="6"/>
      <c r="K52" s="6"/>
    </row>
    <row r="53" spans="2:11" ht="21" x14ac:dyDescent="0.35">
      <c r="B53" s="82">
        <f>B52+F52</f>
        <v>112</v>
      </c>
      <c r="C53" s="83"/>
      <c r="D53" s="83"/>
      <c r="E53" s="83"/>
      <c r="F53" s="84"/>
      <c r="G53" s="11">
        <v>72</v>
      </c>
      <c r="H53" s="12">
        <v>68</v>
      </c>
      <c r="I53" s="12">
        <v>65</v>
      </c>
      <c r="J53" s="12">
        <v>3</v>
      </c>
      <c r="K53" s="6"/>
    </row>
    <row r="54" spans="2:11" ht="21" x14ac:dyDescent="0.35">
      <c r="B54" s="85">
        <f>B53+G53</f>
        <v>184</v>
      </c>
      <c r="C54" s="86"/>
      <c r="D54" s="86"/>
      <c r="E54" s="86"/>
      <c r="F54" s="86"/>
      <c r="G54" s="87"/>
      <c r="H54" s="82">
        <f>H53+I53+J53</f>
        <v>136</v>
      </c>
      <c r="I54" s="83"/>
      <c r="J54" s="84"/>
      <c r="K54" s="13">
        <f>B54+H54</f>
        <v>320</v>
      </c>
    </row>
    <row r="57" spans="2:11" x14ac:dyDescent="0.25">
      <c r="B57" s="1" t="s">
        <v>93</v>
      </c>
      <c r="H57" s="2" t="s">
        <v>78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67</v>
      </c>
      <c r="C60" s="97"/>
      <c r="D60" s="97"/>
      <c r="E60" s="98"/>
      <c r="F60" s="5" t="s">
        <v>68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71</v>
      </c>
      <c r="C61" s="7" t="s">
        <v>9</v>
      </c>
      <c r="D61" s="7" t="s">
        <v>10</v>
      </c>
      <c r="E61" s="7" t="s">
        <v>70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67</v>
      </c>
      <c r="C63" s="83"/>
      <c r="D63" s="83"/>
      <c r="E63" s="84"/>
      <c r="F63" s="10">
        <v>45</v>
      </c>
      <c r="G63" s="6"/>
      <c r="H63" s="6"/>
      <c r="I63" s="6"/>
      <c r="J63" s="6"/>
      <c r="K63" s="6"/>
    </row>
    <row r="64" spans="2:11" ht="21" x14ac:dyDescent="0.35">
      <c r="B64" s="82">
        <f>B63+F63</f>
        <v>112</v>
      </c>
      <c r="C64" s="83"/>
      <c r="D64" s="83"/>
      <c r="E64" s="83"/>
      <c r="F64" s="84"/>
      <c r="G64" s="11">
        <v>72</v>
      </c>
      <c r="H64" s="12">
        <v>95</v>
      </c>
      <c r="I64" s="12">
        <v>38</v>
      </c>
      <c r="J64" s="12">
        <v>3</v>
      </c>
      <c r="K64" s="6"/>
    </row>
    <row r="65" spans="2:11" ht="21" x14ac:dyDescent="0.35">
      <c r="B65" s="85">
        <f>B64+G64</f>
        <v>184</v>
      </c>
      <c r="C65" s="86"/>
      <c r="D65" s="86"/>
      <c r="E65" s="86"/>
      <c r="F65" s="86"/>
      <c r="G65" s="87"/>
      <c r="H65" s="82">
        <f>H64+I64+J64</f>
        <v>136</v>
      </c>
      <c r="I65" s="83"/>
      <c r="J65" s="84"/>
      <c r="K65" s="13">
        <f>B65+H65</f>
        <v>320</v>
      </c>
    </row>
    <row r="68" spans="2:11" x14ac:dyDescent="0.25">
      <c r="B68" s="1" t="s">
        <v>93</v>
      </c>
      <c r="H68" s="2" t="s">
        <v>79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67</v>
      </c>
      <c r="C71" s="97"/>
      <c r="D71" s="97"/>
      <c r="E71" s="98"/>
      <c r="F71" s="5" t="s">
        <v>68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71</v>
      </c>
      <c r="C72" s="7" t="s">
        <v>9</v>
      </c>
      <c r="D72" s="7" t="s">
        <v>10</v>
      </c>
      <c r="E72" s="7" t="s">
        <v>70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67</v>
      </c>
      <c r="C74" s="83"/>
      <c r="D74" s="83"/>
      <c r="E74" s="84"/>
      <c r="F74" s="10">
        <v>45</v>
      </c>
      <c r="G74" s="6"/>
      <c r="H74" s="6"/>
      <c r="I74" s="6"/>
      <c r="J74" s="6"/>
      <c r="K74" s="6"/>
    </row>
    <row r="75" spans="2:11" ht="21" x14ac:dyDescent="0.35">
      <c r="B75" s="82">
        <f>B74+F74</f>
        <v>112</v>
      </c>
      <c r="C75" s="83"/>
      <c r="D75" s="83"/>
      <c r="E75" s="83"/>
      <c r="F75" s="84"/>
      <c r="G75" s="11">
        <v>72</v>
      </c>
      <c r="H75" s="12">
        <v>41</v>
      </c>
      <c r="I75" s="12">
        <v>92</v>
      </c>
      <c r="J75" s="12">
        <v>3</v>
      </c>
      <c r="K75" s="6"/>
    </row>
    <row r="76" spans="2:11" ht="21" x14ac:dyDescent="0.35">
      <c r="B76" s="85">
        <f>B75+G75</f>
        <v>184</v>
      </c>
      <c r="C76" s="86"/>
      <c r="D76" s="86"/>
      <c r="E76" s="86"/>
      <c r="F76" s="86"/>
      <c r="G76" s="87"/>
      <c r="H76" s="82">
        <f>H75+I75+J75</f>
        <v>136</v>
      </c>
      <c r="I76" s="83"/>
      <c r="J76" s="84"/>
      <c r="K76" s="13">
        <f>B76+H76</f>
        <v>320</v>
      </c>
    </row>
    <row r="79" spans="2:11" x14ac:dyDescent="0.25">
      <c r="B79" s="1" t="s">
        <v>93</v>
      </c>
      <c r="H79" s="2" t="s">
        <v>80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67</v>
      </c>
      <c r="C82" s="97"/>
      <c r="D82" s="97"/>
      <c r="E82" s="98"/>
      <c r="F82" s="5" t="s">
        <v>68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71</v>
      </c>
      <c r="C83" s="7" t="s">
        <v>9</v>
      </c>
      <c r="D83" s="7" t="s">
        <v>10</v>
      </c>
      <c r="E83" s="7" t="s">
        <v>70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67</v>
      </c>
      <c r="C85" s="83"/>
      <c r="D85" s="83"/>
      <c r="E85" s="84"/>
      <c r="F85" s="10">
        <v>45</v>
      </c>
      <c r="G85" s="6"/>
      <c r="H85" s="6"/>
      <c r="I85" s="6"/>
      <c r="J85" s="6"/>
      <c r="K85" s="6"/>
    </row>
    <row r="86" spans="2:11" ht="21" x14ac:dyDescent="0.35">
      <c r="B86" s="82">
        <f>B85+F85</f>
        <v>112</v>
      </c>
      <c r="C86" s="83"/>
      <c r="D86" s="83"/>
      <c r="E86" s="83"/>
      <c r="F86" s="84"/>
      <c r="G86" s="11">
        <v>72</v>
      </c>
      <c r="H86" s="12">
        <v>122</v>
      </c>
      <c r="I86" s="12">
        <v>11</v>
      </c>
      <c r="J86" s="12">
        <v>3</v>
      </c>
      <c r="K86" s="6"/>
    </row>
    <row r="87" spans="2:11" ht="21" x14ac:dyDescent="0.35">
      <c r="B87" s="85">
        <f>B86+G86</f>
        <v>184</v>
      </c>
      <c r="C87" s="86"/>
      <c r="D87" s="86"/>
      <c r="E87" s="86"/>
      <c r="F87" s="86"/>
      <c r="G87" s="87"/>
      <c r="H87" s="82">
        <f>H86+I86+J86</f>
        <v>136</v>
      </c>
      <c r="I87" s="83"/>
      <c r="J87" s="84"/>
      <c r="K87" s="13">
        <f>B87+H87</f>
        <v>320</v>
      </c>
    </row>
    <row r="90" spans="2:11" x14ac:dyDescent="0.25">
      <c r="B90" s="1" t="s">
        <v>93</v>
      </c>
      <c r="H90" s="2" t="s">
        <v>81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67</v>
      </c>
      <c r="C93" s="97"/>
      <c r="D93" s="97"/>
      <c r="E93" s="98"/>
      <c r="F93" s="5" t="s">
        <v>68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71</v>
      </c>
      <c r="C94" s="7" t="s">
        <v>9</v>
      </c>
      <c r="D94" s="7" t="s">
        <v>10</v>
      </c>
      <c r="E94" s="7" t="s">
        <v>70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67</v>
      </c>
      <c r="C96" s="83"/>
      <c r="D96" s="83"/>
      <c r="E96" s="84"/>
      <c r="F96" s="10">
        <v>45</v>
      </c>
      <c r="G96" s="6"/>
      <c r="H96" s="6"/>
      <c r="I96" s="6"/>
      <c r="J96" s="6"/>
      <c r="K96" s="6"/>
    </row>
    <row r="97" spans="2:11" ht="21" x14ac:dyDescent="0.35">
      <c r="B97" s="82">
        <f>B96+F96</f>
        <v>112</v>
      </c>
      <c r="C97" s="83"/>
      <c r="D97" s="83"/>
      <c r="E97" s="83"/>
      <c r="F97" s="84"/>
      <c r="G97" s="11">
        <v>72</v>
      </c>
      <c r="H97" s="12">
        <v>14</v>
      </c>
      <c r="I97" s="12">
        <v>119</v>
      </c>
      <c r="J97" s="12">
        <v>3</v>
      </c>
      <c r="K97" s="6"/>
    </row>
    <row r="98" spans="2:11" ht="21" x14ac:dyDescent="0.35">
      <c r="B98" s="85">
        <f>B97+G97</f>
        <v>184</v>
      </c>
      <c r="C98" s="86"/>
      <c r="D98" s="86"/>
      <c r="E98" s="86"/>
      <c r="F98" s="86"/>
      <c r="G98" s="87"/>
      <c r="H98" s="82">
        <f>H97+I97+J97</f>
        <v>136</v>
      </c>
      <c r="I98" s="83"/>
      <c r="J98" s="84"/>
      <c r="K98" s="13">
        <f>B98+H98</f>
        <v>320</v>
      </c>
    </row>
  </sheetData>
  <mergeCells count="99"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8" sqref="F8"/>
    </sheetView>
  </sheetViews>
  <sheetFormatPr defaultRowHeight="15" x14ac:dyDescent="0.25"/>
  <sheetData>
    <row r="2" spans="2:11" x14ac:dyDescent="0.25">
      <c r="B2" s="1" t="s">
        <v>94</v>
      </c>
      <c r="H2" s="2" t="s">
        <v>73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69</v>
      </c>
      <c r="C5" s="97"/>
      <c r="D5" s="97"/>
      <c r="E5" s="98"/>
      <c r="F5" s="5" t="s">
        <v>69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71</v>
      </c>
      <c r="C6" s="7" t="s">
        <v>9</v>
      </c>
      <c r="D6" s="7" t="s">
        <v>10</v>
      </c>
      <c r="E6" s="7" t="s">
        <v>70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56</v>
      </c>
      <c r="C8" s="83"/>
      <c r="D8" s="83"/>
      <c r="E8" s="84"/>
      <c r="F8" s="10">
        <v>56</v>
      </c>
      <c r="G8" s="6"/>
      <c r="H8" s="6"/>
      <c r="I8" s="6"/>
      <c r="J8" s="6"/>
      <c r="K8" s="6"/>
    </row>
    <row r="9" spans="2:11" ht="21" x14ac:dyDescent="0.35">
      <c r="B9" s="82">
        <f>B8+F8</f>
        <v>112</v>
      </c>
      <c r="C9" s="83"/>
      <c r="D9" s="83"/>
      <c r="E9" s="83"/>
      <c r="F9" s="84"/>
      <c r="G9" s="11">
        <v>72</v>
      </c>
      <c r="H9" s="12">
        <v>136</v>
      </c>
      <c r="I9" s="12"/>
      <c r="J9" s="12"/>
      <c r="K9" s="6"/>
    </row>
    <row r="10" spans="2:11" ht="21" x14ac:dyDescent="0.35">
      <c r="B10" s="85">
        <f>B9+G9</f>
        <v>184</v>
      </c>
      <c r="C10" s="86"/>
      <c r="D10" s="86"/>
      <c r="E10" s="86"/>
      <c r="F10" s="86"/>
      <c r="G10" s="87"/>
      <c r="H10" s="82">
        <f>H9+I9+J9</f>
        <v>136</v>
      </c>
      <c r="I10" s="83"/>
      <c r="J10" s="84"/>
      <c r="K10" s="13">
        <f>B10+H10</f>
        <v>320</v>
      </c>
    </row>
    <row r="13" spans="2:11" x14ac:dyDescent="0.25">
      <c r="B13" s="1" t="s">
        <v>94</v>
      </c>
      <c r="H13" s="2" t="s">
        <v>74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69</v>
      </c>
      <c r="C16" s="97"/>
      <c r="D16" s="97"/>
      <c r="E16" s="98"/>
      <c r="F16" s="5" t="s">
        <v>69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71</v>
      </c>
      <c r="C17" s="7" t="s">
        <v>9</v>
      </c>
      <c r="D17" s="7" t="s">
        <v>10</v>
      </c>
      <c r="E17" s="7" t="s">
        <v>70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56</v>
      </c>
      <c r="C19" s="83"/>
      <c r="D19" s="83"/>
      <c r="E19" s="84"/>
      <c r="F19" s="10">
        <v>56</v>
      </c>
      <c r="G19" s="6"/>
      <c r="H19" s="6"/>
      <c r="I19" s="6"/>
      <c r="J19" s="6"/>
      <c r="K19" s="6"/>
    </row>
    <row r="20" spans="2:11" ht="21" x14ac:dyDescent="0.35">
      <c r="B20" s="82">
        <f>B19+F19</f>
        <v>112</v>
      </c>
      <c r="C20" s="83"/>
      <c r="D20" s="83"/>
      <c r="E20" s="83"/>
      <c r="F20" s="84"/>
      <c r="G20" s="11">
        <v>72</v>
      </c>
      <c r="H20" s="12"/>
      <c r="I20" s="12">
        <v>133</v>
      </c>
      <c r="J20" s="12">
        <v>3</v>
      </c>
      <c r="K20" s="6"/>
    </row>
    <row r="21" spans="2:11" ht="21" x14ac:dyDescent="0.35">
      <c r="B21" s="85">
        <f>B20+G20</f>
        <v>184</v>
      </c>
      <c r="C21" s="86"/>
      <c r="D21" s="86"/>
      <c r="E21" s="86"/>
      <c r="F21" s="86"/>
      <c r="G21" s="87"/>
      <c r="H21" s="82">
        <f>H20+I20+J20</f>
        <v>136</v>
      </c>
      <c r="I21" s="83"/>
      <c r="J21" s="84"/>
      <c r="K21" s="13">
        <f>B21+H21</f>
        <v>320</v>
      </c>
    </row>
    <row r="24" spans="2:11" x14ac:dyDescent="0.25">
      <c r="B24" s="1" t="s">
        <v>94</v>
      </c>
      <c r="H24" s="2" t="s">
        <v>75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69</v>
      </c>
      <c r="C27" s="97"/>
      <c r="D27" s="97"/>
      <c r="E27" s="98"/>
      <c r="F27" s="5" t="s">
        <v>69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71</v>
      </c>
      <c r="C28" s="7" t="s">
        <v>9</v>
      </c>
      <c r="D28" s="7" t="s">
        <v>10</v>
      </c>
      <c r="E28" s="7" t="s">
        <v>70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56</v>
      </c>
      <c r="C30" s="83"/>
      <c r="D30" s="83"/>
      <c r="E30" s="84"/>
      <c r="F30" s="10">
        <v>56</v>
      </c>
      <c r="G30" s="6"/>
      <c r="H30" s="6"/>
      <c r="I30" s="6"/>
      <c r="J30" s="6"/>
      <c r="K30" s="6"/>
    </row>
    <row r="31" spans="2:11" ht="21" x14ac:dyDescent="0.35">
      <c r="B31" s="82">
        <f>B30+F30</f>
        <v>112</v>
      </c>
      <c r="C31" s="83"/>
      <c r="D31" s="83"/>
      <c r="E31" s="83"/>
      <c r="F31" s="84"/>
      <c r="G31" s="11">
        <v>72</v>
      </c>
      <c r="H31" s="12">
        <v>82</v>
      </c>
      <c r="I31" s="12">
        <v>51</v>
      </c>
      <c r="J31" s="12">
        <v>3</v>
      </c>
      <c r="K31" s="6"/>
    </row>
    <row r="32" spans="2:11" ht="21" x14ac:dyDescent="0.35">
      <c r="B32" s="85">
        <f>B31+G31</f>
        <v>184</v>
      </c>
      <c r="C32" s="86"/>
      <c r="D32" s="86"/>
      <c r="E32" s="86"/>
      <c r="F32" s="86"/>
      <c r="G32" s="87"/>
      <c r="H32" s="82">
        <f>H31+I31+J31</f>
        <v>136</v>
      </c>
      <c r="I32" s="83"/>
      <c r="J32" s="84"/>
      <c r="K32" s="13">
        <f>B32+H32</f>
        <v>320</v>
      </c>
    </row>
    <row r="35" spans="2:11" x14ac:dyDescent="0.25">
      <c r="B35" s="1" t="s">
        <v>94</v>
      </c>
      <c r="H35" s="2" t="s">
        <v>76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69</v>
      </c>
      <c r="C38" s="97"/>
      <c r="D38" s="97"/>
      <c r="E38" s="98"/>
      <c r="F38" s="5" t="s">
        <v>69</v>
      </c>
      <c r="G38" s="95"/>
      <c r="H38" s="5" t="s">
        <v>53</v>
      </c>
      <c r="I38" s="99" t="s">
        <v>52</v>
      </c>
      <c r="J38" s="100"/>
      <c r="K38" s="90"/>
    </row>
    <row r="39" spans="2:11" ht="21" x14ac:dyDescent="0.35">
      <c r="B39" s="6" t="s">
        <v>71</v>
      </c>
      <c r="C39" s="7" t="s">
        <v>9</v>
      </c>
      <c r="D39" s="7" t="s">
        <v>10</v>
      </c>
      <c r="E39" s="7" t="s">
        <v>70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56</v>
      </c>
      <c r="C41" s="83"/>
      <c r="D41" s="83"/>
      <c r="E41" s="84"/>
      <c r="F41" s="10">
        <v>56</v>
      </c>
      <c r="G41" s="6"/>
      <c r="H41" s="6"/>
      <c r="I41" s="6"/>
      <c r="J41" s="6"/>
      <c r="K41" s="6"/>
    </row>
    <row r="42" spans="2:11" ht="21" x14ac:dyDescent="0.35">
      <c r="B42" s="82">
        <f>B41+F41</f>
        <v>112</v>
      </c>
      <c r="C42" s="83"/>
      <c r="D42" s="83"/>
      <c r="E42" s="83"/>
      <c r="F42" s="84"/>
      <c r="G42" s="11">
        <v>72</v>
      </c>
      <c r="H42" s="12">
        <v>54</v>
      </c>
      <c r="I42" s="12">
        <v>79</v>
      </c>
      <c r="J42" s="12">
        <v>3</v>
      </c>
      <c r="K42" s="6"/>
    </row>
    <row r="43" spans="2:11" ht="21" x14ac:dyDescent="0.35">
      <c r="B43" s="85">
        <f>B42+G42</f>
        <v>184</v>
      </c>
      <c r="C43" s="86"/>
      <c r="D43" s="86"/>
      <c r="E43" s="86"/>
      <c r="F43" s="86"/>
      <c r="G43" s="87"/>
      <c r="H43" s="82">
        <f>H42+I42+J42</f>
        <v>136</v>
      </c>
      <c r="I43" s="83"/>
      <c r="J43" s="84"/>
      <c r="K43" s="13">
        <f>B43+H43</f>
        <v>320</v>
      </c>
    </row>
    <row r="46" spans="2:11" x14ac:dyDescent="0.25">
      <c r="B46" s="1" t="s">
        <v>94</v>
      </c>
      <c r="H46" s="2" t="s">
        <v>77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69</v>
      </c>
      <c r="C49" s="97"/>
      <c r="D49" s="97"/>
      <c r="E49" s="98"/>
      <c r="F49" s="5" t="s">
        <v>69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71</v>
      </c>
      <c r="C50" s="7" t="s">
        <v>9</v>
      </c>
      <c r="D50" s="7" t="s">
        <v>10</v>
      </c>
      <c r="E50" s="7" t="s">
        <v>70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56</v>
      </c>
      <c r="C52" s="83"/>
      <c r="D52" s="83"/>
      <c r="E52" s="84"/>
      <c r="F52" s="10">
        <v>56</v>
      </c>
      <c r="G52" s="6"/>
      <c r="H52" s="6"/>
      <c r="I52" s="6"/>
      <c r="J52" s="6"/>
      <c r="K52" s="6"/>
    </row>
    <row r="53" spans="2:11" ht="21" x14ac:dyDescent="0.35">
      <c r="B53" s="82">
        <f>B52+F52</f>
        <v>112</v>
      </c>
      <c r="C53" s="83"/>
      <c r="D53" s="83"/>
      <c r="E53" s="83"/>
      <c r="F53" s="84"/>
      <c r="G53" s="11">
        <v>72</v>
      </c>
      <c r="H53" s="12">
        <v>68</v>
      </c>
      <c r="I53" s="12">
        <v>65</v>
      </c>
      <c r="J53" s="12">
        <v>3</v>
      </c>
      <c r="K53" s="6"/>
    </row>
    <row r="54" spans="2:11" ht="21" x14ac:dyDescent="0.35">
      <c r="B54" s="85">
        <f>B53+G53</f>
        <v>184</v>
      </c>
      <c r="C54" s="86"/>
      <c r="D54" s="86"/>
      <c r="E54" s="86"/>
      <c r="F54" s="86"/>
      <c r="G54" s="87"/>
      <c r="H54" s="82">
        <f>H53+I53+J53</f>
        <v>136</v>
      </c>
      <c r="I54" s="83"/>
      <c r="J54" s="84"/>
      <c r="K54" s="13">
        <f>B54+H54</f>
        <v>320</v>
      </c>
    </row>
    <row r="57" spans="2:11" x14ac:dyDescent="0.25">
      <c r="B57" s="1" t="s">
        <v>94</v>
      </c>
      <c r="H57" s="2" t="s">
        <v>78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69</v>
      </c>
      <c r="C60" s="97"/>
      <c r="D60" s="97"/>
      <c r="E60" s="98"/>
      <c r="F60" s="5" t="s">
        <v>69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71</v>
      </c>
      <c r="C61" s="7" t="s">
        <v>9</v>
      </c>
      <c r="D61" s="7" t="s">
        <v>10</v>
      </c>
      <c r="E61" s="7" t="s">
        <v>70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56</v>
      </c>
      <c r="C63" s="83"/>
      <c r="D63" s="83"/>
      <c r="E63" s="84"/>
      <c r="F63" s="10">
        <v>56</v>
      </c>
      <c r="G63" s="6"/>
      <c r="H63" s="6"/>
      <c r="I63" s="6"/>
      <c r="J63" s="6"/>
      <c r="K63" s="6"/>
    </row>
    <row r="64" spans="2:11" ht="21" x14ac:dyDescent="0.35">
      <c r="B64" s="82">
        <f>B63+F63</f>
        <v>112</v>
      </c>
      <c r="C64" s="83"/>
      <c r="D64" s="83"/>
      <c r="E64" s="83"/>
      <c r="F64" s="84"/>
      <c r="G64" s="11">
        <v>72</v>
      </c>
      <c r="H64" s="12">
        <v>95</v>
      </c>
      <c r="I64" s="12">
        <v>38</v>
      </c>
      <c r="J64" s="12">
        <v>3</v>
      </c>
      <c r="K64" s="6"/>
    </row>
    <row r="65" spans="2:11" ht="21" x14ac:dyDescent="0.35">
      <c r="B65" s="85">
        <f>B64+G64</f>
        <v>184</v>
      </c>
      <c r="C65" s="86"/>
      <c r="D65" s="86"/>
      <c r="E65" s="86"/>
      <c r="F65" s="86"/>
      <c r="G65" s="87"/>
      <c r="H65" s="82">
        <f>H64+I64+J64</f>
        <v>136</v>
      </c>
      <c r="I65" s="83"/>
      <c r="J65" s="84"/>
      <c r="K65" s="13">
        <f>B65+H65</f>
        <v>320</v>
      </c>
    </row>
    <row r="68" spans="2:11" x14ac:dyDescent="0.25">
      <c r="B68" s="1" t="s">
        <v>94</v>
      </c>
      <c r="H68" s="2" t="s">
        <v>79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69</v>
      </c>
      <c r="C71" s="97"/>
      <c r="D71" s="97"/>
      <c r="E71" s="98"/>
      <c r="F71" s="5" t="s">
        <v>69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71</v>
      </c>
      <c r="C72" s="7" t="s">
        <v>9</v>
      </c>
      <c r="D72" s="7" t="s">
        <v>10</v>
      </c>
      <c r="E72" s="7" t="s">
        <v>70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56</v>
      </c>
      <c r="C74" s="83"/>
      <c r="D74" s="83"/>
      <c r="E74" s="84"/>
      <c r="F74" s="10">
        <v>56</v>
      </c>
      <c r="G74" s="6"/>
      <c r="H74" s="6"/>
      <c r="I74" s="6"/>
      <c r="J74" s="6"/>
      <c r="K74" s="6"/>
    </row>
    <row r="75" spans="2:11" ht="21" x14ac:dyDescent="0.35">
      <c r="B75" s="82">
        <f>B74+F74</f>
        <v>112</v>
      </c>
      <c r="C75" s="83"/>
      <c r="D75" s="83"/>
      <c r="E75" s="83"/>
      <c r="F75" s="84"/>
      <c r="G75" s="11">
        <v>72</v>
      </c>
      <c r="H75" s="12">
        <v>41</v>
      </c>
      <c r="I75" s="12">
        <v>92</v>
      </c>
      <c r="J75" s="12">
        <v>3</v>
      </c>
      <c r="K75" s="6"/>
    </row>
    <row r="76" spans="2:11" ht="21" x14ac:dyDescent="0.35">
      <c r="B76" s="85">
        <f>B75+G75</f>
        <v>184</v>
      </c>
      <c r="C76" s="86"/>
      <c r="D76" s="86"/>
      <c r="E76" s="86"/>
      <c r="F76" s="86"/>
      <c r="G76" s="87"/>
      <c r="H76" s="82">
        <f>H75+I75+J75</f>
        <v>136</v>
      </c>
      <c r="I76" s="83"/>
      <c r="J76" s="84"/>
      <c r="K76" s="13">
        <f>B76+H76</f>
        <v>320</v>
      </c>
    </row>
    <row r="79" spans="2:11" x14ac:dyDescent="0.25">
      <c r="B79" s="1" t="s">
        <v>94</v>
      </c>
      <c r="H79" s="2" t="s">
        <v>80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69</v>
      </c>
      <c r="C82" s="97"/>
      <c r="D82" s="97"/>
      <c r="E82" s="98"/>
      <c r="F82" s="5" t="s">
        <v>69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71</v>
      </c>
      <c r="C83" s="7" t="s">
        <v>9</v>
      </c>
      <c r="D83" s="7" t="s">
        <v>10</v>
      </c>
      <c r="E83" s="7" t="s">
        <v>70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56</v>
      </c>
      <c r="C85" s="83"/>
      <c r="D85" s="83"/>
      <c r="E85" s="84"/>
      <c r="F85" s="10">
        <v>56</v>
      </c>
      <c r="G85" s="6"/>
      <c r="H85" s="6"/>
      <c r="I85" s="6"/>
      <c r="J85" s="6"/>
      <c r="K85" s="6"/>
    </row>
    <row r="86" spans="2:11" ht="21" x14ac:dyDescent="0.35">
      <c r="B86" s="82">
        <f>B85+F85</f>
        <v>112</v>
      </c>
      <c r="C86" s="83"/>
      <c r="D86" s="83"/>
      <c r="E86" s="83"/>
      <c r="F86" s="84"/>
      <c r="G86" s="11">
        <v>72</v>
      </c>
      <c r="H86" s="12">
        <v>122</v>
      </c>
      <c r="I86" s="12">
        <v>11</v>
      </c>
      <c r="J86" s="12">
        <v>3</v>
      </c>
      <c r="K86" s="6"/>
    </row>
    <row r="87" spans="2:11" ht="21" x14ac:dyDescent="0.35">
      <c r="B87" s="85">
        <f>B86+G86</f>
        <v>184</v>
      </c>
      <c r="C87" s="86"/>
      <c r="D87" s="86"/>
      <c r="E87" s="86"/>
      <c r="F87" s="86"/>
      <c r="G87" s="87"/>
      <c r="H87" s="82">
        <f>H86+I86+J86</f>
        <v>136</v>
      </c>
      <c r="I87" s="83"/>
      <c r="J87" s="84"/>
      <c r="K87" s="13">
        <f>B87+H87</f>
        <v>320</v>
      </c>
    </row>
    <row r="90" spans="2:11" x14ac:dyDescent="0.25">
      <c r="B90" s="1" t="s">
        <v>94</v>
      </c>
      <c r="H90" s="2" t="s">
        <v>81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69</v>
      </c>
      <c r="C93" s="97"/>
      <c r="D93" s="97"/>
      <c r="E93" s="98"/>
      <c r="F93" s="5" t="s">
        <v>69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71</v>
      </c>
      <c r="C94" s="7" t="s">
        <v>9</v>
      </c>
      <c r="D94" s="7" t="s">
        <v>10</v>
      </c>
      <c r="E94" s="7" t="s">
        <v>70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56</v>
      </c>
      <c r="C96" s="83"/>
      <c r="D96" s="83"/>
      <c r="E96" s="84"/>
      <c r="F96" s="10">
        <v>56</v>
      </c>
      <c r="G96" s="6"/>
      <c r="H96" s="6"/>
      <c r="I96" s="6"/>
      <c r="J96" s="6"/>
      <c r="K96" s="6"/>
    </row>
    <row r="97" spans="2:11" ht="21" x14ac:dyDescent="0.35">
      <c r="B97" s="82">
        <f>B96+F96</f>
        <v>112</v>
      </c>
      <c r="C97" s="83"/>
      <c r="D97" s="83"/>
      <c r="E97" s="83"/>
      <c r="F97" s="84"/>
      <c r="G97" s="11">
        <v>72</v>
      </c>
      <c r="H97" s="12">
        <v>14</v>
      </c>
      <c r="I97" s="12">
        <v>119</v>
      </c>
      <c r="J97" s="12">
        <v>3</v>
      </c>
      <c r="K97" s="6"/>
    </row>
    <row r="98" spans="2:11" ht="21" x14ac:dyDescent="0.35">
      <c r="B98" s="85">
        <f>B97+G97</f>
        <v>184</v>
      </c>
      <c r="C98" s="86"/>
      <c r="D98" s="86"/>
      <c r="E98" s="86"/>
      <c r="F98" s="86"/>
      <c r="G98" s="87"/>
      <c r="H98" s="82">
        <f>H97+I97+J97</f>
        <v>136</v>
      </c>
      <c r="I98" s="83"/>
      <c r="J98" s="84"/>
      <c r="K98" s="13">
        <f>B98+H98</f>
        <v>320</v>
      </c>
    </row>
  </sheetData>
  <mergeCells count="99"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8" sqref="F8"/>
    </sheetView>
  </sheetViews>
  <sheetFormatPr defaultRowHeight="15" x14ac:dyDescent="0.25"/>
  <sheetData>
    <row r="2" spans="2:11" x14ac:dyDescent="0.25">
      <c r="B2" s="1" t="s">
        <v>95</v>
      </c>
      <c r="H2" s="2" t="s">
        <v>73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68</v>
      </c>
      <c r="C5" s="97"/>
      <c r="D5" s="97"/>
      <c r="E5" s="98"/>
      <c r="F5" s="5" t="s">
        <v>67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71</v>
      </c>
      <c r="C6" s="7" t="s">
        <v>9</v>
      </c>
      <c r="D6" s="7" t="s">
        <v>10</v>
      </c>
      <c r="E6" s="7" t="s">
        <v>70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45</v>
      </c>
      <c r="C8" s="83"/>
      <c r="D8" s="83"/>
      <c r="E8" s="84"/>
      <c r="F8" s="10">
        <v>67</v>
      </c>
      <c r="G8" s="6"/>
      <c r="H8" s="6"/>
      <c r="I8" s="6"/>
      <c r="J8" s="6"/>
      <c r="K8" s="6"/>
    </row>
    <row r="9" spans="2:11" ht="21" x14ac:dyDescent="0.35">
      <c r="B9" s="82">
        <f>B8+F8</f>
        <v>112</v>
      </c>
      <c r="C9" s="83"/>
      <c r="D9" s="83"/>
      <c r="E9" s="83"/>
      <c r="F9" s="84"/>
      <c r="G9" s="11">
        <v>72</v>
      </c>
      <c r="H9" s="12">
        <v>136</v>
      </c>
      <c r="I9" s="12"/>
      <c r="J9" s="12"/>
      <c r="K9" s="6"/>
    </row>
    <row r="10" spans="2:11" ht="21" x14ac:dyDescent="0.35">
      <c r="B10" s="85">
        <f>B9+G9</f>
        <v>184</v>
      </c>
      <c r="C10" s="86"/>
      <c r="D10" s="86"/>
      <c r="E10" s="86"/>
      <c r="F10" s="86"/>
      <c r="G10" s="87"/>
      <c r="H10" s="82">
        <f>H9+I9+J9</f>
        <v>136</v>
      </c>
      <c r="I10" s="83"/>
      <c r="J10" s="84"/>
      <c r="K10" s="13">
        <f>B10+H10</f>
        <v>320</v>
      </c>
    </row>
    <row r="13" spans="2:11" x14ac:dyDescent="0.25">
      <c r="B13" s="1" t="s">
        <v>95</v>
      </c>
      <c r="H13" s="2" t="s">
        <v>74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68</v>
      </c>
      <c r="C16" s="97"/>
      <c r="D16" s="97"/>
      <c r="E16" s="98"/>
      <c r="F16" s="5" t="s">
        <v>67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71</v>
      </c>
      <c r="C17" s="7" t="s">
        <v>9</v>
      </c>
      <c r="D17" s="7" t="s">
        <v>10</v>
      </c>
      <c r="E17" s="7" t="s">
        <v>70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45</v>
      </c>
      <c r="C19" s="83"/>
      <c r="D19" s="83"/>
      <c r="E19" s="84"/>
      <c r="F19" s="10">
        <v>67</v>
      </c>
      <c r="G19" s="6"/>
      <c r="H19" s="6"/>
      <c r="I19" s="6"/>
      <c r="J19" s="6"/>
      <c r="K19" s="6"/>
    </row>
    <row r="20" spans="2:11" ht="21" x14ac:dyDescent="0.35">
      <c r="B20" s="82">
        <f>B19+F19</f>
        <v>112</v>
      </c>
      <c r="C20" s="83"/>
      <c r="D20" s="83"/>
      <c r="E20" s="83"/>
      <c r="F20" s="84"/>
      <c r="G20" s="11">
        <v>72</v>
      </c>
      <c r="H20" s="12"/>
      <c r="I20" s="12">
        <v>133</v>
      </c>
      <c r="J20" s="12">
        <v>3</v>
      </c>
      <c r="K20" s="6"/>
    </row>
    <row r="21" spans="2:11" ht="21" x14ac:dyDescent="0.35">
      <c r="B21" s="85">
        <f>B20+G20</f>
        <v>184</v>
      </c>
      <c r="C21" s="86"/>
      <c r="D21" s="86"/>
      <c r="E21" s="86"/>
      <c r="F21" s="86"/>
      <c r="G21" s="87"/>
      <c r="H21" s="82">
        <f>H20+I20+J20</f>
        <v>136</v>
      </c>
      <c r="I21" s="83"/>
      <c r="J21" s="84"/>
      <c r="K21" s="13">
        <f>B21+H21</f>
        <v>320</v>
      </c>
    </row>
    <row r="24" spans="2:11" x14ac:dyDescent="0.25">
      <c r="B24" s="1" t="s">
        <v>95</v>
      </c>
      <c r="H24" s="2" t="s">
        <v>75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68</v>
      </c>
      <c r="C27" s="97"/>
      <c r="D27" s="97"/>
      <c r="E27" s="98"/>
      <c r="F27" s="5" t="s">
        <v>67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71</v>
      </c>
      <c r="C28" s="7" t="s">
        <v>9</v>
      </c>
      <c r="D28" s="7" t="s">
        <v>10</v>
      </c>
      <c r="E28" s="7" t="s">
        <v>70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45</v>
      </c>
      <c r="C30" s="83"/>
      <c r="D30" s="83"/>
      <c r="E30" s="84"/>
      <c r="F30" s="10">
        <v>67</v>
      </c>
      <c r="G30" s="6"/>
      <c r="H30" s="6"/>
      <c r="I30" s="6"/>
      <c r="J30" s="6"/>
      <c r="K30" s="6"/>
    </row>
    <row r="31" spans="2:11" ht="21" x14ac:dyDescent="0.35">
      <c r="B31" s="82">
        <f>B30+F30</f>
        <v>112</v>
      </c>
      <c r="C31" s="83"/>
      <c r="D31" s="83"/>
      <c r="E31" s="83"/>
      <c r="F31" s="84"/>
      <c r="G31" s="11">
        <v>72</v>
      </c>
      <c r="H31" s="12">
        <v>82</v>
      </c>
      <c r="I31" s="12">
        <v>51</v>
      </c>
      <c r="J31" s="12">
        <v>3</v>
      </c>
      <c r="K31" s="6"/>
    </row>
    <row r="32" spans="2:11" ht="21" x14ac:dyDescent="0.35">
      <c r="B32" s="85">
        <f>B31+G31</f>
        <v>184</v>
      </c>
      <c r="C32" s="86"/>
      <c r="D32" s="86"/>
      <c r="E32" s="86"/>
      <c r="F32" s="86"/>
      <c r="G32" s="87"/>
      <c r="H32" s="82">
        <f>H31+I31+J31</f>
        <v>136</v>
      </c>
      <c r="I32" s="83"/>
      <c r="J32" s="84"/>
      <c r="K32" s="13">
        <f>B32+H32</f>
        <v>320</v>
      </c>
    </row>
    <row r="35" spans="2:11" x14ac:dyDescent="0.25">
      <c r="B35" s="1" t="s">
        <v>95</v>
      </c>
      <c r="H35" s="2" t="s">
        <v>76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68</v>
      </c>
      <c r="C38" s="97"/>
      <c r="D38" s="97"/>
      <c r="E38" s="98"/>
      <c r="F38" s="5" t="s">
        <v>67</v>
      </c>
      <c r="G38" s="95"/>
      <c r="H38" s="5" t="s">
        <v>53</v>
      </c>
      <c r="I38" s="99" t="s">
        <v>52</v>
      </c>
      <c r="J38" s="100"/>
      <c r="K38" s="90"/>
    </row>
    <row r="39" spans="2:11" ht="21" x14ac:dyDescent="0.35">
      <c r="B39" s="6" t="s">
        <v>71</v>
      </c>
      <c r="C39" s="7" t="s">
        <v>9</v>
      </c>
      <c r="D39" s="7" t="s">
        <v>10</v>
      </c>
      <c r="E39" s="7" t="s">
        <v>70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45</v>
      </c>
      <c r="C41" s="83"/>
      <c r="D41" s="83"/>
      <c r="E41" s="84"/>
      <c r="F41" s="10">
        <v>67</v>
      </c>
      <c r="G41" s="6"/>
      <c r="H41" s="6"/>
      <c r="I41" s="6"/>
      <c r="J41" s="6"/>
      <c r="K41" s="6"/>
    </row>
    <row r="42" spans="2:11" ht="21" x14ac:dyDescent="0.35">
      <c r="B42" s="82">
        <f>B41+F41</f>
        <v>112</v>
      </c>
      <c r="C42" s="83"/>
      <c r="D42" s="83"/>
      <c r="E42" s="83"/>
      <c r="F42" s="84"/>
      <c r="G42" s="11">
        <v>72</v>
      </c>
      <c r="H42" s="12">
        <v>54</v>
      </c>
      <c r="I42" s="12">
        <v>79</v>
      </c>
      <c r="J42" s="12">
        <v>3</v>
      </c>
      <c r="K42" s="6"/>
    </row>
    <row r="43" spans="2:11" ht="21" x14ac:dyDescent="0.35">
      <c r="B43" s="85">
        <f>B42+G42</f>
        <v>184</v>
      </c>
      <c r="C43" s="86"/>
      <c r="D43" s="86"/>
      <c r="E43" s="86"/>
      <c r="F43" s="86"/>
      <c r="G43" s="87"/>
      <c r="H43" s="82">
        <f>H42+I42+J42</f>
        <v>136</v>
      </c>
      <c r="I43" s="83"/>
      <c r="J43" s="84"/>
      <c r="K43" s="13">
        <f>B43+H43</f>
        <v>320</v>
      </c>
    </row>
    <row r="46" spans="2:11" x14ac:dyDescent="0.25">
      <c r="B46" s="1" t="s">
        <v>95</v>
      </c>
      <c r="H46" s="2" t="s">
        <v>77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68</v>
      </c>
      <c r="C49" s="97"/>
      <c r="D49" s="97"/>
      <c r="E49" s="98"/>
      <c r="F49" s="5" t="s">
        <v>67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71</v>
      </c>
      <c r="C50" s="7" t="s">
        <v>9</v>
      </c>
      <c r="D50" s="7" t="s">
        <v>10</v>
      </c>
      <c r="E50" s="7" t="s">
        <v>70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45</v>
      </c>
      <c r="C52" s="83"/>
      <c r="D52" s="83"/>
      <c r="E52" s="84"/>
      <c r="F52" s="10">
        <v>67</v>
      </c>
      <c r="G52" s="6"/>
      <c r="H52" s="6"/>
      <c r="I52" s="6"/>
      <c r="J52" s="6"/>
      <c r="K52" s="6"/>
    </row>
    <row r="53" spans="2:11" ht="21" x14ac:dyDescent="0.35">
      <c r="B53" s="82">
        <f>B52+F52</f>
        <v>112</v>
      </c>
      <c r="C53" s="83"/>
      <c r="D53" s="83"/>
      <c r="E53" s="83"/>
      <c r="F53" s="84"/>
      <c r="G53" s="11">
        <v>72</v>
      </c>
      <c r="H53" s="12">
        <v>68</v>
      </c>
      <c r="I53" s="12">
        <v>65</v>
      </c>
      <c r="J53" s="12">
        <v>3</v>
      </c>
      <c r="K53" s="6"/>
    </row>
    <row r="54" spans="2:11" ht="21" x14ac:dyDescent="0.35">
      <c r="B54" s="85">
        <f>B53+G53</f>
        <v>184</v>
      </c>
      <c r="C54" s="86"/>
      <c r="D54" s="86"/>
      <c r="E54" s="86"/>
      <c r="F54" s="86"/>
      <c r="G54" s="87"/>
      <c r="H54" s="82">
        <f>H53+I53+J53</f>
        <v>136</v>
      </c>
      <c r="I54" s="83"/>
      <c r="J54" s="84"/>
      <c r="K54" s="13">
        <f>B54+H54</f>
        <v>320</v>
      </c>
    </row>
    <row r="57" spans="2:11" x14ac:dyDescent="0.25">
      <c r="B57" s="1" t="s">
        <v>95</v>
      </c>
      <c r="H57" s="2" t="s">
        <v>78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68</v>
      </c>
      <c r="C60" s="97"/>
      <c r="D60" s="97"/>
      <c r="E60" s="98"/>
      <c r="F60" s="5" t="s">
        <v>67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71</v>
      </c>
      <c r="C61" s="7" t="s">
        <v>9</v>
      </c>
      <c r="D61" s="7" t="s">
        <v>10</v>
      </c>
      <c r="E61" s="7" t="s">
        <v>70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45</v>
      </c>
      <c r="C63" s="83"/>
      <c r="D63" s="83"/>
      <c r="E63" s="84"/>
      <c r="F63" s="10">
        <v>67</v>
      </c>
      <c r="G63" s="6"/>
      <c r="H63" s="6"/>
      <c r="I63" s="6"/>
      <c r="J63" s="6"/>
      <c r="K63" s="6"/>
    </row>
    <row r="64" spans="2:11" ht="21" x14ac:dyDescent="0.35">
      <c r="B64" s="82">
        <f>B63+F63</f>
        <v>112</v>
      </c>
      <c r="C64" s="83"/>
      <c r="D64" s="83"/>
      <c r="E64" s="83"/>
      <c r="F64" s="84"/>
      <c r="G64" s="11">
        <v>72</v>
      </c>
      <c r="H64" s="12">
        <v>95</v>
      </c>
      <c r="I64" s="12">
        <v>38</v>
      </c>
      <c r="J64" s="12">
        <v>3</v>
      </c>
      <c r="K64" s="6"/>
    </row>
    <row r="65" spans="2:11" ht="21" x14ac:dyDescent="0.35">
      <c r="B65" s="85">
        <f>B64+G64</f>
        <v>184</v>
      </c>
      <c r="C65" s="86"/>
      <c r="D65" s="86"/>
      <c r="E65" s="86"/>
      <c r="F65" s="86"/>
      <c r="G65" s="87"/>
      <c r="H65" s="82">
        <f>H64+I64+J64</f>
        <v>136</v>
      </c>
      <c r="I65" s="83"/>
      <c r="J65" s="84"/>
      <c r="K65" s="13">
        <f>B65+H65</f>
        <v>320</v>
      </c>
    </row>
    <row r="68" spans="2:11" x14ac:dyDescent="0.25">
      <c r="B68" s="1" t="s">
        <v>95</v>
      </c>
      <c r="H68" s="2" t="s">
        <v>79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68</v>
      </c>
      <c r="C71" s="97"/>
      <c r="D71" s="97"/>
      <c r="E71" s="98"/>
      <c r="F71" s="5" t="s">
        <v>67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71</v>
      </c>
      <c r="C72" s="7" t="s">
        <v>9</v>
      </c>
      <c r="D72" s="7" t="s">
        <v>10</v>
      </c>
      <c r="E72" s="7" t="s">
        <v>70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45</v>
      </c>
      <c r="C74" s="83"/>
      <c r="D74" s="83"/>
      <c r="E74" s="84"/>
      <c r="F74" s="10">
        <v>67</v>
      </c>
      <c r="G74" s="6"/>
      <c r="H74" s="6"/>
      <c r="I74" s="6"/>
      <c r="J74" s="6"/>
      <c r="K74" s="6"/>
    </row>
    <row r="75" spans="2:11" ht="21" x14ac:dyDescent="0.35">
      <c r="B75" s="82">
        <f>B74+F74</f>
        <v>112</v>
      </c>
      <c r="C75" s="83"/>
      <c r="D75" s="83"/>
      <c r="E75" s="83"/>
      <c r="F75" s="84"/>
      <c r="G75" s="11">
        <v>72</v>
      </c>
      <c r="H75" s="12">
        <v>41</v>
      </c>
      <c r="I75" s="12">
        <v>92</v>
      </c>
      <c r="J75" s="12">
        <v>3</v>
      </c>
      <c r="K75" s="6"/>
    </row>
    <row r="76" spans="2:11" ht="21" x14ac:dyDescent="0.35">
      <c r="B76" s="85">
        <f>B75+G75</f>
        <v>184</v>
      </c>
      <c r="C76" s="86"/>
      <c r="D76" s="86"/>
      <c r="E76" s="86"/>
      <c r="F76" s="86"/>
      <c r="G76" s="87"/>
      <c r="H76" s="82">
        <f>H75+I75+J75</f>
        <v>136</v>
      </c>
      <c r="I76" s="83"/>
      <c r="J76" s="84"/>
      <c r="K76" s="13">
        <f>B76+H76</f>
        <v>320</v>
      </c>
    </row>
    <row r="79" spans="2:11" x14ac:dyDescent="0.25">
      <c r="B79" s="1" t="s">
        <v>95</v>
      </c>
      <c r="H79" s="2" t="s">
        <v>80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68</v>
      </c>
      <c r="C82" s="97"/>
      <c r="D82" s="97"/>
      <c r="E82" s="98"/>
      <c r="F82" s="5" t="s">
        <v>67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71</v>
      </c>
      <c r="C83" s="7" t="s">
        <v>9</v>
      </c>
      <c r="D83" s="7" t="s">
        <v>10</v>
      </c>
      <c r="E83" s="7" t="s">
        <v>70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45</v>
      </c>
      <c r="C85" s="83"/>
      <c r="D85" s="83"/>
      <c r="E85" s="84"/>
      <c r="F85" s="10">
        <v>67</v>
      </c>
      <c r="G85" s="6"/>
      <c r="H85" s="6"/>
      <c r="I85" s="6"/>
      <c r="J85" s="6"/>
      <c r="K85" s="6"/>
    </row>
    <row r="86" spans="2:11" ht="21" x14ac:dyDescent="0.35">
      <c r="B86" s="82">
        <f>B85+F85</f>
        <v>112</v>
      </c>
      <c r="C86" s="83"/>
      <c r="D86" s="83"/>
      <c r="E86" s="83"/>
      <c r="F86" s="84"/>
      <c r="G86" s="11">
        <v>72</v>
      </c>
      <c r="H86" s="12">
        <v>122</v>
      </c>
      <c r="I86" s="12">
        <v>11</v>
      </c>
      <c r="J86" s="12">
        <v>3</v>
      </c>
      <c r="K86" s="6"/>
    </row>
    <row r="87" spans="2:11" ht="21" x14ac:dyDescent="0.35">
      <c r="B87" s="85">
        <f>B86+G86</f>
        <v>184</v>
      </c>
      <c r="C87" s="86"/>
      <c r="D87" s="86"/>
      <c r="E87" s="86"/>
      <c r="F87" s="86"/>
      <c r="G87" s="87"/>
      <c r="H87" s="82">
        <f>H86+I86+J86</f>
        <v>136</v>
      </c>
      <c r="I87" s="83"/>
      <c r="J87" s="84"/>
      <c r="K87" s="13">
        <f>B87+H87</f>
        <v>320</v>
      </c>
    </row>
    <row r="90" spans="2:11" x14ac:dyDescent="0.25">
      <c r="B90" s="1" t="s">
        <v>95</v>
      </c>
      <c r="H90" s="2" t="s">
        <v>81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68</v>
      </c>
      <c r="C93" s="97"/>
      <c r="D93" s="97"/>
      <c r="E93" s="98"/>
      <c r="F93" s="5" t="s">
        <v>67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71</v>
      </c>
      <c r="C94" s="7" t="s">
        <v>9</v>
      </c>
      <c r="D94" s="7" t="s">
        <v>10</v>
      </c>
      <c r="E94" s="7" t="s">
        <v>70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45</v>
      </c>
      <c r="C96" s="83"/>
      <c r="D96" s="83"/>
      <c r="E96" s="84"/>
      <c r="F96" s="10">
        <v>67</v>
      </c>
      <c r="G96" s="6"/>
      <c r="H96" s="6"/>
      <c r="I96" s="6"/>
      <c r="J96" s="6"/>
      <c r="K96" s="6"/>
    </row>
    <row r="97" spans="2:11" ht="21" x14ac:dyDescent="0.35">
      <c r="B97" s="82">
        <f>B96+F96</f>
        <v>112</v>
      </c>
      <c r="C97" s="83"/>
      <c r="D97" s="83"/>
      <c r="E97" s="83"/>
      <c r="F97" s="84"/>
      <c r="G97" s="11">
        <v>72</v>
      </c>
      <c r="H97" s="12">
        <v>14</v>
      </c>
      <c r="I97" s="12">
        <v>119</v>
      </c>
      <c r="J97" s="12">
        <v>3</v>
      </c>
      <c r="K97" s="6"/>
    </row>
    <row r="98" spans="2:11" ht="21" x14ac:dyDescent="0.35">
      <c r="B98" s="85">
        <f>B97+G97</f>
        <v>184</v>
      </c>
      <c r="C98" s="86"/>
      <c r="D98" s="86"/>
      <c r="E98" s="86"/>
      <c r="F98" s="86"/>
      <c r="G98" s="87"/>
      <c r="H98" s="82">
        <f>H97+I97+J97</f>
        <v>136</v>
      </c>
      <c r="I98" s="83"/>
      <c r="J98" s="84"/>
      <c r="K98" s="13">
        <f>B98+H98</f>
        <v>320</v>
      </c>
    </row>
  </sheetData>
  <mergeCells count="99"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8" sqref="F8"/>
    </sheetView>
  </sheetViews>
  <sheetFormatPr defaultRowHeight="15" x14ac:dyDescent="0.25"/>
  <sheetData>
    <row r="2" spans="2:11" x14ac:dyDescent="0.25">
      <c r="B2" s="1" t="s">
        <v>96</v>
      </c>
      <c r="H2" s="2" t="s">
        <v>73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65</v>
      </c>
      <c r="C5" s="97"/>
      <c r="D5" s="97"/>
      <c r="E5" s="98"/>
      <c r="F5" s="5" t="s">
        <v>64</v>
      </c>
      <c r="G5" s="95"/>
      <c r="H5" s="5" t="s">
        <v>50</v>
      </c>
      <c r="I5" s="99" t="s">
        <v>51</v>
      </c>
      <c r="J5" s="100"/>
      <c r="K5" s="90"/>
    </row>
    <row r="6" spans="2:11" ht="21" x14ac:dyDescent="0.35">
      <c r="B6" s="6" t="s">
        <v>71</v>
      </c>
      <c r="C6" s="7" t="s">
        <v>9</v>
      </c>
      <c r="D6" s="7" t="s">
        <v>10</v>
      </c>
      <c r="E6" s="7" t="s">
        <v>70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34</v>
      </c>
      <c r="C8" s="83"/>
      <c r="D8" s="83"/>
      <c r="E8" s="84"/>
      <c r="F8" s="10">
        <v>78</v>
      </c>
      <c r="G8" s="6"/>
      <c r="H8" s="6"/>
      <c r="I8" s="6"/>
      <c r="J8" s="6"/>
      <c r="K8" s="6"/>
    </row>
    <row r="9" spans="2:11" ht="21" x14ac:dyDescent="0.35">
      <c r="B9" s="82">
        <f>B8+F8</f>
        <v>112</v>
      </c>
      <c r="C9" s="83"/>
      <c r="D9" s="83"/>
      <c r="E9" s="83"/>
      <c r="F9" s="84"/>
      <c r="G9" s="11">
        <v>72</v>
      </c>
      <c r="H9" s="12">
        <v>136</v>
      </c>
      <c r="I9" s="12"/>
      <c r="J9" s="12"/>
      <c r="K9" s="6"/>
    </row>
    <row r="10" spans="2:11" ht="21" x14ac:dyDescent="0.35">
      <c r="B10" s="85">
        <f>B9+G9</f>
        <v>184</v>
      </c>
      <c r="C10" s="86"/>
      <c r="D10" s="86"/>
      <c r="E10" s="86"/>
      <c r="F10" s="86"/>
      <c r="G10" s="87"/>
      <c r="H10" s="82">
        <f>H9+I9+J9</f>
        <v>136</v>
      </c>
      <c r="I10" s="83"/>
      <c r="J10" s="84"/>
      <c r="K10" s="13">
        <f>B10+H10</f>
        <v>320</v>
      </c>
    </row>
    <row r="13" spans="2:11" x14ac:dyDescent="0.25">
      <c r="B13" s="1" t="s">
        <v>96</v>
      </c>
      <c r="H13" s="2" t="s">
        <v>74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65</v>
      </c>
      <c r="C16" s="97"/>
      <c r="D16" s="97"/>
      <c r="E16" s="98"/>
      <c r="F16" s="5" t="s">
        <v>64</v>
      </c>
      <c r="G16" s="95"/>
      <c r="H16" s="5" t="s">
        <v>51</v>
      </c>
      <c r="I16" s="99" t="s">
        <v>50</v>
      </c>
      <c r="J16" s="100"/>
      <c r="K16" s="90"/>
    </row>
    <row r="17" spans="2:11" ht="21" x14ac:dyDescent="0.35">
      <c r="B17" s="6" t="s">
        <v>71</v>
      </c>
      <c r="C17" s="7" t="s">
        <v>9</v>
      </c>
      <c r="D17" s="7" t="s">
        <v>10</v>
      </c>
      <c r="E17" s="7" t="s">
        <v>70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34</v>
      </c>
      <c r="C19" s="83"/>
      <c r="D19" s="83"/>
      <c r="E19" s="84"/>
      <c r="F19" s="10">
        <v>78</v>
      </c>
      <c r="G19" s="6"/>
      <c r="H19" s="6"/>
      <c r="I19" s="6"/>
      <c r="J19" s="6"/>
      <c r="K19" s="6"/>
    </row>
    <row r="20" spans="2:11" ht="21" x14ac:dyDescent="0.35">
      <c r="B20" s="82">
        <f>B19+F19</f>
        <v>112</v>
      </c>
      <c r="C20" s="83"/>
      <c r="D20" s="83"/>
      <c r="E20" s="83"/>
      <c r="F20" s="84"/>
      <c r="G20" s="11">
        <v>72</v>
      </c>
      <c r="H20" s="12"/>
      <c r="I20" s="12">
        <v>133</v>
      </c>
      <c r="J20" s="12">
        <v>3</v>
      </c>
      <c r="K20" s="6"/>
    </row>
    <row r="21" spans="2:11" ht="21" x14ac:dyDescent="0.35">
      <c r="B21" s="85">
        <f>B20+G20</f>
        <v>184</v>
      </c>
      <c r="C21" s="86"/>
      <c r="D21" s="86"/>
      <c r="E21" s="86"/>
      <c r="F21" s="86"/>
      <c r="G21" s="87"/>
      <c r="H21" s="82">
        <f>H20+I20+J20</f>
        <v>136</v>
      </c>
      <c r="I21" s="83"/>
      <c r="J21" s="84"/>
      <c r="K21" s="13">
        <f>B21+H21</f>
        <v>320</v>
      </c>
    </row>
    <row r="24" spans="2:11" x14ac:dyDescent="0.25">
      <c r="B24" s="1" t="s">
        <v>96</v>
      </c>
      <c r="H24" s="2" t="s">
        <v>75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65</v>
      </c>
      <c r="C27" s="97"/>
      <c r="D27" s="97"/>
      <c r="E27" s="98"/>
      <c r="F27" s="5" t="s">
        <v>64</v>
      </c>
      <c r="G27" s="95"/>
      <c r="H27" s="5" t="s">
        <v>52</v>
      </c>
      <c r="I27" s="99" t="s">
        <v>53</v>
      </c>
      <c r="J27" s="100"/>
      <c r="K27" s="90"/>
    </row>
    <row r="28" spans="2:11" ht="21" x14ac:dyDescent="0.35">
      <c r="B28" s="6" t="s">
        <v>71</v>
      </c>
      <c r="C28" s="7" t="s">
        <v>9</v>
      </c>
      <c r="D28" s="7" t="s">
        <v>10</v>
      </c>
      <c r="E28" s="7" t="s">
        <v>70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34</v>
      </c>
      <c r="C30" s="83"/>
      <c r="D30" s="83"/>
      <c r="E30" s="84"/>
      <c r="F30" s="10">
        <v>78</v>
      </c>
      <c r="G30" s="6"/>
      <c r="H30" s="6"/>
      <c r="I30" s="6"/>
      <c r="J30" s="6"/>
      <c r="K30" s="6"/>
    </row>
    <row r="31" spans="2:11" ht="21" x14ac:dyDescent="0.35">
      <c r="B31" s="82">
        <f>B30+F30</f>
        <v>112</v>
      </c>
      <c r="C31" s="83"/>
      <c r="D31" s="83"/>
      <c r="E31" s="83"/>
      <c r="F31" s="84"/>
      <c r="G31" s="11">
        <v>72</v>
      </c>
      <c r="H31" s="12">
        <v>82</v>
      </c>
      <c r="I31" s="12">
        <v>51</v>
      </c>
      <c r="J31" s="12">
        <v>3</v>
      </c>
      <c r="K31" s="6"/>
    </row>
    <row r="32" spans="2:11" ht="21" x14ac:dyDescent="0.35">
      <c r="B32" s="85">
        <f>B31+G31</f>
        <v>184</v>
      </c>
      <c r="C32" s="86"/>
      <c r="D32" s="86"/>
      <c r="E32" s="86"/>
      <c r="F32" s="86"/>
      <c r="G32" s="87"/>
      <c r="H32" s="82">
        <f>H31+I31+J31</f>
        <v>136</v>
      </c>
      <c r="I32" s="83"/>
      <c r="J32" s="84"/>
      <c r="K32" s="13">
        <f>B32+H32</f>
        <v>320</v>
      </c>
    </row>
    <row r="35" spans="2:11" x14ac:dyDescent="0.25">
      <c r="B35" s="1" t="s">
        <v>96</v>
      </c>
      <c r="H35" s="2" t="s">
        <v>76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65</v>
      </c>
      <c r="C38" s="97"/>
      <c r="D38" s="97"/>
      <c r="E38" s="98"/>
      <c r="F38" s="5" t="s">
        <v>64</v>
      </c>
      <c r="G38" s="95"/>
      <c r="H38" s="5" t="s">
        <v>53</v>
      </c>
      <c r="I38" s="99" t="s">
        <v>52</v>
      </c>
      <c r="J38" s="100"/>
      <c r="K38" s="90"/>
    </row>
    <row r="39" spans="2:11" ht="21" x14ac:dyDescent="0.35">
      <c r="B39" s="6" t="s">
        <v>71</v>
      </c>
      <c r="C39" s="7" t="s">
        <v>9</v>
      </c>
      <c r="D39" s="7" t="s">
        <v>10</v>
      </c>
      <c r="E39" s="7" t="s">
        <v>70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34</v>
      </c>
      <c r="C41" s="83"/>
      <c r="D41" s="83"/>
      <c r="E41" s="84"/>
      <c r="F41" s="10">
        <v>78</v>
      </c>
      <c r="G41" s="6"/>
      <c r="H41" s="6"/>
      <c r="I41" s="6"/>
      <c r="J41" s="6"/>
      <c r="K41" s="6"/>
    </row>
    <row r="42" spans="2:11" ht="21" x14ac:dyDescent="0.35">
      <c r="B42" s="82">
        <f>B41+F41</f>
        <v>112</v>
      </c>
      <c r="C42" s="83"/>
      <c r="D42" s="83"/>
      <c r="E42" s="83"/>
      <c r="F42" s="84"/>
      <c r="G42" s="11">
        <v>72</v>
      </c>
      <c r="H42" s="12">
        <v>54</v>
      </c>
      <c r="I42" s="12">
        <v>79</v>
      </c>
      <c r="J42" s="12">
        <v>3</v>
      </c>
      <c r="K42" s="6"/>
    </row>
    <row r="43" spans="2:11" ht="21" x14ac:dyDescent="0.35">
      <c r="B43" s="85">
        <f>B42+G42</f>
        <v>184</v>
      </c>
      <c r="C43" s="86"/>
      <c r="D43" s="86"/>
      <c r="E43" s="86"/>
      <c r="F43" s="86"/>
      <c r="G43" s="87"/>
      <c r="H43" s="82">
        <f>H42+I42+J42</f>
        <v>136</v>
      </c>
      <c r="I43" s="83"/>
      <c r="J43" s="84"/>
      <c r="K43" s="13">
        <f>B43+H43</f>
        <v>320</v>
      </c>
    </row>
    <row r="46" spans="2:11" x14ac:dyDescent="0.25">
      <c r="B46" s="1" t="s">
        <v>96</v>
      </c>
      <c r="H46" s="2" t="s">
        <v>77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65</v>
      </c>
      <c r="C49" s="97"/>
      <c r="D49" s="97"/>
      <c r="E49" s="98"/>
      <c r="F49" s="5" t="s">
        <v>64</v>
      </c>
      <c r="G49" s="95"/>
      <c r="H49" s="5" t="s">
        <v>54</v>
      </c>
      <c r="I49" s="99" t="s">
        <v>54</v>
      </c>
      <c r="J49" s="100"/>
      <c r="K49" s="90"/>
    </row>
    <row r="50" spans="2:11" ht="21" x14ac:dyDescent="0.35">
      <c r="B50" s="6" t="s">
        <v>71</v>
      </c>
      <c r="C50" s="7" t="s">
        <v>9</v>
      </c>
      <c r="D50" s="7" t="s">
        <v>10</v>
      </c>
      <c r="E50" s="7" t="s">
        <v>70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34</v>
      </c>
      <c r="C52" s="83"/>
      <c r="D52" s="83"/>
      <c r="E52" s="84"/>
      <c r="F52" s="10">
        <v>78</v>
      </c>
      <c r="G52" s="6"/>
      <c r="H52" s="6"/>
      <c r="I52" s="6"/>
      <c r="J52" s="6"/>
      <c r="K52" s="6"/>
    </row>
    <row r="53" spans="2:11" ht="21" x14ac:dyDescent="0.35">
      <c r="B53" s="82">
        <f>B52+F52</f>
        <v>112</v>
      </c>
      <c r="C53" s="83"/>
      <c r="D53" s="83"/>
      <c r="E53" s="83"/>
      <c r="F53" s="84"/>
      <c r="G53" s="11">
        <v>72</v>
      </c>
      <c r="H53" s="12">
        <v>68</v>
      </c>
      <c r="I53" s="12">
        <v>65</v>
      </c>
      <c r="J53" s="12">
        <v>3</v>
      </c>
      <c r="K53" s="6"/>
    </row>
    <row r="54" spans="2:11" ht="21" x14ac:dyDescent="0.35">
      <c r="B54" s="85">
        <f>B53+G53</f>
        <v>184</v>
      </c>
      <c r="C54" s="86"/>
      <c r="D54" s="86"/>
      <c r="E54" s="86"/>
      <c r="F54" s="86"/>
      <c r="G54" s="87"/>
      <c r="H54" s="82">
        <f>H53+I53+J53</f>
        <v>136</v>
      </c>
      <c r="I54" s="83"/>
      <c r="J54" s="84"/>
      <c r="K54" s="13">
        <f>B54+H54</f>
        <v>320</v>
      </c>
    </row>
    <row r="57" spans="2:11" x14ac:dyDescent="0.25">
      <c r="B57" s="1" t="s">
        <v>96</v>
      </c>
      <c r="H57" s="2" t="s">
        <v>78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65</v>
      </c>
      <c r="C60" s="97"/>
      <c r="D60" s="97"/>
      <c r="E60" s="98"/>
      <c r="F60" s="5" t="s">
        <v>64</v>
      </c>
      <c r="G60" s="95"/>
      <c r="H60" s="5" t="s">
        <v>55</v>
      </c>
      <c r="I60" s="99" t="s">
        <v>56</v>
      </c>
      <c r="J60" s="100"/>
      <c r="K60" s="90"/>
    </row>
    <row r="61" spans="2:11" ht="21" x14ac:dyDescent="0.35">
      <c r="B61" s="6" t="s">
        <v>71</v>
      </c>
      <c r="C61" s="7" t="s">
        <v>9</v>
      </c>
      <c r="D61" s="7" t="s">
        <v>10</v>
      </c>
      <c r="E61" s="7" t="s">
        <v>70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34</v>
      </c>
      <c r="C63" s="83"/>
      <c r="D63" s="83"/>
      <c r="E63" s="84"/>
      <c r="F63" s="10">
        <v>78</v>
      </c>
      <c r="G63" s="6"/>
      <c r="H63" s="6"/>
      <c r="I63" s="6"/>
      <c r="J63" s="6"/>
      <c r="K63" s="6"/>
    </row>
    <row r="64" spans="2:11" ht="21" x14ac:dyDescent="0.35">
      <c r="B64" s="82">
        <f>B63+F63</f>
        <v>112</v>
      </c>
      <c r="C64" s="83"/>
      <c r="D64" s="83"/>
      <c r="E64" s="83"/>
      <c r="F64" s="84"/>
      <c r="G64" s="11">
        <v>72</v>
      </c>
      <c r="H64" s="12">
        <v>95</v>
      </c>
      <c r="I64" s="12">
        <v>38</v>
      </c>
      <c r="J64" s="12">
        <v>3</v>
      </c>
      <c r="K64" s="6"/>
    </row>
    <row r="65" spans="2:11" ht="21" x14ac:dyDescent="0.35">
      <c r="B65" s="85">
        <f>B64+G64</f>
        <v>184</v>
      </c>
      <c r="C65" s="86"/>
      <c r="D65" s="86"/>
      <c r="E65" s="86"/>
      <c r="F65" s="86"/>
      <c r="G65" s="87"/>
      <c r="H65" s="82">
        <f>H64+I64+J64</f>
        <v>136</v>
      </c>
      <c r="I65" s="83"/>
      <c r="J65" s="84"/>
      <c r="K65" s="13">
        <f>B65+H65</f>
        <v>320</v>
      </c>
    </row>
    <row r="68" spans="2:11" x14ac:dyDescent="0.25">
      <c r="B68" s="1" t="s">
        <v>96</v>
      </c>
      <c r="H68" s="2" t="s">
        <v>79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65</v>
      </c>
      <c r="C71" s="97"/>
      <c r="D71" s="97"/>
      <c r="E71" s="98"/>
      <c r="F71" s="5" t="s">
        <v>64</v>
      </c>
      <c r="G71" s="95"/>
      <c r="H71" s="5" t="s">
        <v>56</v>
      </c>
      <c r="I71" s="99" t="s">
        <v>55</v>
      </c>
      <c r="J71" s="100"/>
      <c r="K71" s="90"/>
    </row>
    <row r="72" spans="2:11" ht="21" x14ac:dyDescent="0.35">
      <c r="B72" s="6" t="s">
        <v>71</v>
      </c>
      <c r="C72" s="7" t="s">
        <v>9</v>
      </c>
      <c r="D72" s="7" t="s">
        <v>10</v>
      </c>
      <c r="E72" s="7" t="s">
        <v>70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34</v>
      </c>
      <c r="C74" s="83"/>
      <c r="D74" s="83"/>
      <c r="E74" s="84"/>
      <c r="F74" s="10">
        <v>78</v>
      </c>
      <c r="G74" s="6"/>
      <c r="H74" s="6"/>
      <c r="I74" s="6"/>
      <c r="J74" s="6"/>
      <c r="K74" s="6"/>
    </row>
    <row r="75" spans="2:11" ht="21" x14ac:dyDescent="0.35">
      <c r="B75" s="82">
        <f>B74+F74</f>
        <v>112</v>
      </c>
      <c r="C75" s="83"/>
      <c r="D75" s="83"/>
      <c r="E75" s="83"/>
      <c r="F75" s="84"/>
      <c r="G75" s="11">
        <v>72</v>
      </c>
      <c r="H75" s="12">
        <v>41</v>
      </c>
      <c r="I75" s="12">
        <v>92</v>
      </c>
      <c r="J75" s="12">
        <v>3</v>
      </c>
      <c r="K75" s="6"/>
    </row>
    <row r="76" spans="2:11" ht="21" x14ac:dyDescent="0.35">
      <c r="B76" s="85">
        <f>B75+G75</f>
        <v>184</v>
      </c>
      <c r="C76" s="86"/>
      <c r="D76" s="86"/>
      <c r="E76" s="86"/>
      <c r="F76" s="86"/>
      <c r="G76" s="87"/>
      <c r="H76" s="82">
        <f>H75+I75+J75</f>
        <v>136</v>
      </c>
      <c r="I76" s="83"/>
      <c r="J76" s="84"/>
      <c r="K76" s="13">
        <f>B76+H76</f>
        <v>320</v>
      </c>
    </row>
    <row r="79" spans="2:11" x14ac:dyDescent="0.25">
      <c r="B79" s="1" t="s">
        <v>96</v>
      </c>
      <c r="H79" s="2" t="s">
        <v>80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65</v>
      </c>
      <c r="C82" s="97"/>
      <c r="D82" s="97"/>
      <c r="E82" s="98"/>
      <c r="F82" s="5" t="s">
        <v>64</v>
      </c>
      <c r="G82" s="95"/>
      <c r="H82" s="5" t="s">
        <v>57</v>
      </c>
      <c r="I82" s="99" t="s">
        <v>58</v>
      </c>
      <c r="J82" s="100"/>
      <c r="K82" s="90"/>
    </row>
    <row r="83" spans="2:11" ht="21" x14ac:dyDescent="0.35">
      <c r="B83" s="6" t="s">
        <v>71</v>
      </c>
      <c r="C83" s="7" t="s">
        <v>9</v>
      </c>
      <c r="D83" s="7" t="s">
        <v>10</v>
      </c>
      <c r="E83" s="7" t="s">
        <v>70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34</v>
      </c>
      <c r="C85" s="83"/>
      <c r="D85" s="83"/>
      <c r="E85" s="84"/>
      <c r="F85" s="10">
        <v>78</v>
      </c>
      <c r="G85" s="6"/>
      <c r="H85" s="6"/>
      <c r="I85" s="6"/>
      <c r="J85" s="6"/>
      <c r="K85" s="6"/>
    </row>
    <row r="86" spans="2:11" ht="21" x14ac:dyDescent="0.35">
      <c r="B86" s="82">
        <f>B85+F85</f>
        <v>112</v>
      </c>
      <c r="C86" s="83"/>
      <c r="D86" s="83"/>
      <c r="E86" s="83"/>
      <c r="F86" s="84"/>
      <c r="G86" s="11">
        <v>72</v>
      </c>
      <c r="H86" s="12">
        <v>122</v>
      </c>
      <c r="I86" s="12">
        <v>11</v>
      </c>
      <c r="J86" s="12">
        <v>3</v>
      </c>
      <c r="K86" s="6"/>
    </row>
    <row r="87" spans="2:11" ht="21" x14ac:dyDescent="0.35">
      <c r="B87" s="85">
        <f>B86+G86</f>
        <v>184</v>
      </c>
      <c r="C87" s="86"/>
      <c r="D87" s="86"/>
      <c r="E87" s="86"/>
      <c r="F87" s="86"/>
      <c r="G87" s="87"/>
      <c r="H87" s="82">
        <f>H86+I86+J86</f>
        <v>136</v>
      </c>
      <c r="I87" s="83"/>
      <c r="J87" s="84"/>
      <c r="K87" s="13">
        <f>B87+H87</f>
        <v>320</v>
      </c>
    </row>
    <row r="90" spans="2:11" x14ac:dyDescent="0.25">
      <c r="B90" s="1" t="s">
        <v>96</v>
      </c>
      <c r="H90" s="2" t="s">
        <v>81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65</v>
      </c>
      <c r="C93" s="97"/>
      <c r="D93" s="97"/>
      <c r="E93" s="98"/>
      <c r="F93" s="5" t="s">
        <v>64</v>
      </c>
      <c r="G93" s="95"/>
      <c r="H93" s="5" t="s">
        <v>58</v>
      </c>
      <c r="I93" s="99" t="s">
        <v>57</v>
      </c>
      <c r="J93" s="100"/>
      <c r="K93" s="90"/>
    </row>
    <row r="94" spans="2:11" ht="21" x14ac:dyDescent="0.35">
      <c r="B94" s="6" t="s">
        <v>71</v>
      </c>
      <c r="C94" s="7" t="s">
        <v>9</v>
      </c>
      <c r="D94" s="7" t="s">
        <v>10</v>
      </c>
      <c r="E94" s="7" t="s">
        <v>70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34</v>
      </c>
      <c r="C96" s="83"/>
      <c r="D96" s="83"/>
      <c r="E96" s="84"/>
      <c r="F96" s="10">
        <v>78</v>
      </c>
      <c r="G96" s="6"/>
      <c r="H96" s="6"/>
      <c r="I96" s="6"/>
      <c r="J96" s="6"/>
      <c r="K96" s="6"/>
    </row>
    <row r="97" spans="2:11" ht="21" x14ac:dyDescent="0.35">
      <c r="B97" s="82">
        <f>B96+F96</f>
        <v>112</v>
      </c>
      <c r="C97" s="83"/>
      <c r="D97" s="83"/>
      <c r="E97" s="83"/>
      <c r="F97" s="84"/>
      <c r="G97" s="11">
        <v>72</v>
      </c>
      <c r="H97" s="12">
        <v>14</v>
      </c>
      <c r="I97" s="12">
        <v>119</v>
      </c>
      <c r="J97" s="12">
        <v>3</v>
      </c>
      <c r="K97" s="6"/>
    </row>
    <row r="98" spans="2:11" ht="21" x14ac:dyDescent="0.35">
      <c r="B98" s="85">
        <f>B97+G97</f>
        <v>184</v>
      </c>
      <c r="C98" s="86"/>
      <c r="D98" s="86"/>
      <c r="E98" s="86"/>
      <c r="F98" s="86"/>
      <c r="G98" s="87"/>
      <c r="H98" s="82">
        <f>H97+I97+J97</f>
        <v>136</v>
      </c>
      <c r="I98" s="83"/>
      <c r="J98" s="84"/>
      <c r="K98" s="13">
        <f>B98+H98</f>
        <v>320</v>
      </c>
    </row>
  </sheetData>
  <mergeCells count="99"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garis panduan </vt:lpstr>
      <vt:lpstr>100</vt:lpstr>
      <vt:lpstr>90</vt:lpstr>
      <vt:lpstr>80</vt:lpstr>
      <vt:lpstr>70</vt:lpstr>
      <vt:lpstr>60</vt:lpstr>
      <vt:lpstr>50</vt:lpstr>
      <vt:lpstr>40</vt:lpstr>
      <vt:lpstr>30</vt:lpstr>
      <vt:lpstr>20</vt:lpstr>
      <vt:lpstr>10</vt:lpstr>
      <vt:lpstr>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pc25</dc:creator>
  <cp:lastModifiedBy>pc25</cp:lastModifiedBy>
  <dcterms:created xsi:type="dcterms:W3CDTF">2016-02-23T06:22:20Z</dcterms:created>
  <dcterms:modified xsi:type="dcterms:W3CDTF">2017-03-22T03:53:59Z</dcterms:modified>
</cp:coreProperties>
</file>