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8775" activeTab="11"/>
  </bookViews>
  <sheets>
    <sheet name="garis panduan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G98" i="11" l="1"/>
  <c r="A97" i="11"/>
  <c r="A98" i="11" s="1"/>
  <c r="G87" i="11"/>
  <c r="A86" i="11"/>
  <c r="A87" i="11" s="1"/>
  <c r="G98" i="10"/>
  <c r="A97" i="10"/>
  <c r="A98" i="10" s="1"/>
  <c r="G87" i="10"/>
  <c r="A86" i="10"/>
  <c r="A87" i="10" s="1"/>
  <c r="G98" i="9"/>
  <c r="A97" i="9"/>
  <c r="A98" i="9" s="1"/>
  <c r="G87" i="9"/>
  <c r="A86" i="9"/>
  <c r="A87" i="9" s="1"/>
  <c r="G98" i="8"/>
  <c r="A97" i="8"/>
  <c r="A98" i="8" s="1"/>
  <c r="G98" i="7"/>
  <c r="A97" i="7"/>
  <c r="A98" i="7" s="1"/>
  <c r="G87" i="7"/>
  <c r="A86" i="7"/>
  <c r="A87" i="7" s="1"/>
  <c r="G98" i="6"/>
  <c r="A97" i="6"/>
  <c r="A98" i="6" s="1"/>
  <c r="G87" i="6"/>
  <c r="A86" i="6"/>
  <c r="A87" i="6" s="1"/>
  <c r="G98" i="5"/>
  <c r="A97" i="5"/>
  <c r="A98" i="5" s="1"/>
  <c r="G87" i="5"/>
  <c r="A86" i="5"/>
  <c r="A87" i="5" s="1"/>
  <c r="G98" i="4"/>
  <c r="A97" i="4"/>
  <c r="A98" i="4" s="1"/>
  <c r="G87" i="4"/>
  <c r="A86" i="4"/>
  <c r="A87" i="4" s="1"/>
  <c r="G98" i="3"/>
  <c r="A97" i="3"/>
  <c r="A98" i="3" s="1"/>
  <c r="G87" i="3"/>
  <c r="A86" i="3"/>
  <c r="A87" i="3" s="1"/>
  <c r="G98" i="2"/>
  <c r="A97" i="2"/>
  <c r="A98" i="2" s="1"/>
  <c r="G87" i="2"/>
  <c r="A86" i="2"/>
  <c r="A87" i="2" s="1"/>
  <c r="G98" i="1"/>
  <c r="A97" i="1"/>
  <c r="A98" i="1" s="1"/>
  <c r="G87" i="1"/>
  <c r="A86" i="1"/>
  <c r="A87" i="1" s="1"/>
  <c r="G76" i="1"/>
  <c r="A75" i="1"/>
  <c r="A76" i="1" s="1"/>
  <c r="G65" i="1"/>
  <c r="A64" i="1"/>
  <c r="A65" i="1" s="1"/>
  <c r="G76" i="2"/>
  <c r="A75" i="2"/>
  <c r="A76" i="2" s="1"/>
  <c r="G65" i="2"/>
  <c r="A64" i="2"/>
  <c r="A65" i="2" s="1"/>
  <c r="G76" i="3"/>
  <c r="A75" i="3"/>
  <c r="A76" i="3" s="1"/>
  <c r="G65" i="3"/>
  <c r="A64" i="3"/>
  <c r="A65" i="3" s="1"/>
  <c r="G76" i="4"/>
  <c r="A75" i="4"/>
  <c r="A76" i="4" s="1"/>
  <c r="G65" i="4"/>
  <c r="A64" i="4"/>
  <c r="A65" i="4" s="1"/>
  <c r="G76" i="5"/>
  <c r="A75" i="5"/>
  <c r="A76" i="5" s="1"/>
  <c r="G65" i="5"/>
  <c r="A64" i="5"/>
  <c r="A65" i="5" s="1"/>
  <c r="G76" i="6"/>
  <c r="A75" i="6"/>
  <c r="A76" i="6" s="1"/>
  <c r="G65" i="6"/>
  <c r="A64" i="6"/>
  <c r="A65" i="6" s="1"/>
  <c r="G76" i="7"/>
  <c r="A75" i="7"/>
  <c r="A76" i="7" s="1"/>
  <c r="G65" i="7"/>
  <c r="A64" i="7"/>
  <c r="A65" i="7" s="1"/>
  <c r="G87" i="8"/>
  <c r="A86" i="8"/>
  <c r="A87" i="8" s="1"/>
  <c r="G76" i="8"/>
  <c r="A75" i="8"/>
  <c r="A76" i="8" s="1"/>
  <c r="G65" i="8"/>
  <c r="A64" i="8"/>
  <c r="A65" i="8" s="1"/>
  <c r="G76" i="9"/>
  <c r="A75" i="9"/>
  <c r="A76" i="9" s="1"/>
  <c r="G65" i="9"/>
  <c r="A64" i="9"/>
  <c r="A65" i="9" s="1"/>
  <c r="G76" i="10"/>
  <c r="A75" i="10"/>
  <c r="A76" i="10" s="1"/>
  <c r="G65" i="10"/>
  <c r="A64" i="10"/>
  <c r="A65" i="10" s="1"/>
  <c r="G76" i="11"/>
  <c r="A75" i="11"/>
  <c r="A76" i="11" s="1"/>
  <c r="G65" i="11"/>
  <c r="A64" i="11"/>
  <c r="A65" i="11" s="1"/>
  <c r="J76" i="11" l="1"/>
  <c r="J65" i="11"/>
  <c r="J76" i="10"/>
  <c r="J98" i="9"/>
  <c r="J65" i="8"/>
  <c r="J98" i="7"/>
  <c r="J87" i="6"/>
  <c r="J76" i="6"/>
  <c r="J76" i="4"/>
  <c r="J87" i="3"/>
  <c r="J76" i="3"/>
  <c r="J98" i="2"/>
  <c r="J87" i="1"/>
  <c r="J76" i="1"/>
  <c r="J65" i="1"/>
  <c r="J98" i="11"/>
  <c r="J87" i="11"/>
  <c r="J98" i="10"/>
  <c r="J87" i="10"/>
  <c r="J87" i="9"/>
  <c r="J98" i="8"/>
  <c r="J87" i="8"/>
  <c r="J87" i="7"/>
  <c r="J98" i="6"/>
  <c r="J98" i="5"/>
  <c r="J87" i="5"/>
  <c r="J98" i="4"/>
  <c r="J87" i="4"/>
  <c r="J98" i="3"/>
  <c r="J87" i="2"/>
  <c r="J98" i="1"/>
  <c r="J76" i="2"/>
  <c r="J65" i="2"/>
  <c r="J65" i="3"/>
  <c r="J65" i="4"/>
  <c r="J76" i="5"/>
  <c r="J65" i="5"/>
  <c r="J65" i="6"/>
  <c r="J76" i="7"/>
  <c r="J65" i="7"/>
  <c r="J76" i="8"/>
  <c r="J76" i="9"/>
  <c r="J65" i="9"/>
  <c r="J65" i="10"/>
  <c r="B105" i="12"/>
  <c r="D105" i="12" s="1"/>
  <c r="A105" i="12"/>
  <c r="B104" i="12"/>
  <c r="D104" i="12" s="1"/>
  <c r="A104" i="12"/>
  <c r="B103" i="12"/>
  <c r="D103" i="12" s="1"/>
  <c r="A103" i="12"/>
  <c r="B102" i="12"/>
  <c r="D102" i="12" s="1"/>
  <c r="A102" i="12"/>
  <c r="B101" i="12"/>
  <c r="D101" i="12" s="1"/>
  <c r="A101" i="12"/>
  <c r="B100" i="12"/>
  <c r="D100" i="12" s="1"/>
  <c r="A100" i="12"/>
  <c r="B99" i="12"/>
  <c r="D99" i="12" s="1"/>
  <c r="A99" i="12"/>
  <c r="B98" i="12"/>
  <c r="D98" i="12" s="1"/>
  <c r="A98" i="12"/>
  <c r="C87" i="12"/>
  <c r="B87" i="12"/>
  <c r="A87" i="12"/>
  <c r="D87" i="12" s="1"/>
  <c r="E87" i="12" s="1"/>
  <c r="D86" i="12"/>
  <c r="E86" i="12" s="1"/>
  <c r="B86" i="12"/>
  <c r="C86" i="12" s="1"/>
  <c r="A86" i="12"/>
  <c r="C85" i="12"/>
  <c r="B85" i="12"/>
  <c r="A85" i="12"/>
  <c r="D85" i="12" s="1"/>
  <c r="E85" i="12" s="1"/>
  <c r="B84" i="12"/>
  <c r="D84" i="12" s="1"/>
  <c r="E84" i="12" s="1"/>
  <c r="A84" i="12"/>
  <c r="C83" i="12"/>
  <c r="B83" i="12"/>
  <c r="A83" i="12"/>
  <c r="D83" i="12" s="1"/>
  <c r="E83" i="12" s="1"/>
  <c r="D82" i="12"/>
  <c r="E82" i="12" s="1"/>
  <c r="B82" i="12"/>
  <c r="C82" i="12" s="1"/>
  <c r="A82" i="12"/>
  <c r="C81" i="12"/>
  <c r="B81" i="12"/>
  <c r="A81" i="12"/>
  <c r="D81" i="12" s="1"/>
  <c r="E81" i="12" s="1"/>
  <c r="B80" i="12"/>
  <c r="D80" i="12" s="1"/>
  <c r="E80" i="12" s="1"/>
  <c r="A80" i="12"/>
  <c r="C79" i="12"/>
  <c r="B79" i="12"/>
  <c r="A79" i="12"/>
  <c r="D79" i="12" s="1"/>
  <c r="E79" i="12" s="1"/>
  <c r="D78" i="12"/>
  <c r="E78" i="12" s="1"/>
  <c r="B78" i="12"/>
  <c r="C78" i="12" s="1"/>
  <c r="A78" i="12"/>
  <c r="C77" i="12"/>
  <c r="B77" i="12"/>
  <c r="A77" i="12"/>
  <c r="D77" i="12" s="1"/>
  <c r="E77" i="12" s="1"/>
  <c r="B76" i="12"/>
  <c r="D76" i="12" s="1"/>
  <c r="E76" i="12" s="1"/>
  <c r="A76" i="12"/>
  <c r="C75" i="12"/>
  <c r="B75" i="12"/>
  <c r="A75" i="12"/>
  <c r="D75" i="12" s="1"/>
  <c r="E75" i="12" s="1"/>
  <c r="D74" i="12"/>
  <c r="E74" i="12" s="1"/>
  <c r="B74" i="12"/>
  <c r="C74" i="12" s="1"/>
  <c r="A74" i="12"/>
  <c r="C73" i="12"/>
  <c r="B73" i="12"/>
  <c r="A73" i="12"/>
  <c r="D73" i="12" s="1"/>
  <c r="E73" i="12" s="1"/>
  <c r="B72" i="12"/>
  <c r="D72" i="12" s="1"/>
  <c r="E72" i="12" s="1"/>
  <c r="A72" i="12"/>
  <c r="C71" i="12"/>
  <c r="B71" i="12"/>
  <c r="A71" i="12"/>
  <c r="D71" i="12" s="1"/>
  <c r="E71" i="12" s="1"/>
  <c r="D70" i="12"/>
  <c r="E70" i="12" s="1"/>
  <c r="B70" i="12"/>
  <c r="C70" i="12" s="1"/>
  <c r="A70" i="12"/>
  <c r="D60" i="12"/>
  <c r="C60" i="12"/>
  <c r="B60" i="12"/>
  <c r="A60" i="12"/>
  <c r="E60" i="12" s="1"/>
  <c r="F60" i="12" s="1"/>
  <c r="D59" i="12"/>
  <c r="C59" i="12"/>
  <c r="B59" i="12"/>
  <c r="A59" i="12"/>
  <c r="E59" i="12" s="1"/>
  <c r="F59" i="12" s="1"/>
  <c r="D58" i="12"/>
  <c r="C58" i="12"/>
  <c r="B58" i="12"/>
  <c r="A58" i="12"/>
  <c r="E58" i="12" s="1"/>
  <c r="F58" i="12" s="1"/>
  <c r="D57" i="12"/>
  <c r="C57" i="12"/>
  <c r="B57" i="12"/>
  <c r="A57" i="12"/>
  <c r="E57" i="12" s="1"/>
  <c r="F57" i="12" s="1"/>
  <c r="D56" i="12"/>
  <c r="C56" i="12"/>
  <c r="B56" i="12"/>
  <c r="A56" i="12"/>
  <c r="E56" i="12" s="1"/>
  <c r="F56" i="12" s="1"/>
  <c r="D55" i="12"/>
  <c r="C55" i="12"/>
  <c r="B55" i="12"/>
  <c r="A55" i="12"/>
  <c r="E55" i="12" s="1"/>
  <c r="F55" i="12" s="1"/>
  <c r="D46" i="12"/>
  <c r="C46" i="12"/>
  <c r="B46" i="12"/>
  <c r="A46" i="12"/>
  <c r="E46" i="12" s="1"/>
  <c r="F46" i="12" s="1"/>
  <c r="D45" i="12"/>
  <c r="C45" i="12"/>
  <c r="B45" i="12"/>
  <c r="A45" i="12"/>
  <c r="E45" i="12" s="1"/>
  <c r="F45" i="12" s="1"/>
  <c r="D44" i="12"/>
  <c r="C44" i="12"/>
  <c r="B44" i="12"/>
  <c r="A44" i="12"/>
  <c r="E44" i="12" s="1"/>
  <c r="F44" i="12" s="1"/>
  <c r="D43" i="12"/>
  <c r="C43" i="12"/>
  <c r="B43" i="12"/>
  <c r="A43" i="12"/>
  <c r="E43" i="12" s="1"/>
  <c r="F43" i="12" s="1"/>
  <c r="D42" i="12"/>
  <c r="C42" i="12"/>
  <c r="B42" i="12"/>
  <c r="A42" i="12"/>
  <c r="E42" i="12" s="1"/>
  <c r="F42" i="12" s="1"/>
  <c r="D41" i="12"/>
  <c r="C41" i="12"/>
  <c r="B41" i="12"/>
  <c r="A41" i="12"/>
  <c r="E41" i="12" s="1"/>
  <c r="F41" i="12" s="1"/>
  <c r="E32" i="12"/>
  <c r="D32" i="12"/>
  <c r="C32" i="12"/>
  <c r="B32" i="12"/>
  <c r="F32" i="12" s="1"/>
  <c r="G32" i="12" s="1"/>
  <c r="A32" i="12"/>
  <c r="D31" i="12"/>
  <c r="E31" i="12" s="1"/>
  <c r="B31" i="12"/>
  <c r="C31" i="12" s="1"/>
  <c r="A31" i="12"/>
  <c r="E30" i="12"/>
  <c r="D30" i="12"/>
  <c r="C30" i="12"/>
  <c r="B30" i="12"/>
  <c r="F30" i="12" s="1"/>
  <c r="G30" i="12" s="1"/>
  <c r="A30" i="12"/>
  <c r="D29" i="12"/>
  <c r="E29" i="12" s="1"/>
  <c r="B29" i="12"/>
  <c r="F29" i="12" s="1"/>
  <c r="G29" i="12" s="1"/>
  <c r="A29" i="12"/>
  <c r="E28" i="12"/>
  <c r="D28" i="12"/>
  <c r="C28" i="12"/>
  <c r="B28" i="12"/>
  <c r="F28" i="12" s="1"/>
  <c r="G28" i="12" s="1"/>
  <c r="A28" i="12"/>
  <c r="D27" i="12"/>
  <c r="E27" i="12" s="1"/>
  <c r="B27" i="12"/>
  <c r="C27" i="12" s="1"/>
  <c r="A27" i="12"/>
  <c r="E26" i="12"/>
  <c r="D26" i="12"/>
  <c r="C26" i="12"/>
  <c r="B26" i="12"/>
  <c r="F26" i="12" s="1"/>
  <c r="G26" i="12" s="1"/>
  <c r="A26" i="12"/>
  <c r="D25" i="12"/>
  <c r="E25" i="12" s="1"/>
  <c r="B25" i="12"/>
  <c r="C25" i="12" s="1"/>
  <c r="A25" i="12"/>
  <c r="E24" i="12"/>
  <c r="D24" i="12"/>
  <c r="C24" i="12"/>
  <c r="B24" i="12"/>
  <c r="F24" i="12" s="1"/>
  <c r="G24" i="12" s="1"/>
  <c r="A24" i="12"/>
  <c r="D23" i="12"/>
  <c r="E23" i="12" s="1"/>
  <c r="B23" i="12"/>
  <c r="C23" i="12" s="1"/>
  <c r="A23" i="12"/>
  <c r="E22" i="12"/>
  <c r="D22" i="12"/>
  <c r="C22" i="12"/>
  <c r="B22" i="12"/>
  <c r="F22" i="12" s="1"/>
  <c r="G22" i="12" s="1"/>
  <c r="A22" i="12"/>
  <c r="D21" i="12"/>
  <c r="E21" i="12" s="1"/>
  <c r="B21" i="12"/>
  <c r="C21" i="12" s="1"/>
  <c r="A21" i="12"/>
  <c r="E20" i="12"/>
  <c r="D20" i="12"/>
  <c r="C20" i="12"/>
  <c r="B20" i="12"/>
  <c r="F20" i="12" s="1"/>
  <c r="G20" i="12" s="1"/>
  <c r="A20" i="12"/>
  <c r="D19" i="12"/>
  <c r="E19" i="12" s="1"/>
  <c r="B19" i="12"/>
  <c r="C19" i="12" s="1"/>
  <c r="A19" i="12"/>
  <c r="E18" i="12"/>
  <c r="D18" i="12"/>
  <c r="C18" i="12"/>
  <c r="B18" i="12"/>
  <c r="F18" i="12" s="1"/>
  <c r="G18" i="12" s="1"/>
  <c r="A18" i="12"/>
  <c r="F7" i="12"/>
  <c r="F6" i="12"/>
  <c r="F21" i="12" l="1"/>
  <c r="G21" i="12" s="1"/>
  <c r="F25" i="12"/>
  <c r="G25" i="12" s="1"/>
  <c r="C29" i="12"/>
  <c r="F19" i="12"/>
  <c r="G19" i="12" s="1"/>
  <c r="F23" i="12"/>
  <c r="G23" i="12" s="1"/>
  <c r="F27" i="12"/>
  <c r="G27" i="12" s="1"/>
  <c r="F31" i="12"/>
  <c r="G31" i="12" s="1"/>
  <c r="C72" i="12"/>
  <c r="C76" i="12"/>
  <c r="C80" i="12"/>
  <c r="C84" i="12"/>
  <c r="C98" i="12"/>
  <c r="C99" i="12"/>
  <c r="C100" i="12"/>
  <c r="C101" i="12"/>
  <c r="C102" i="12"/>
  <c r="C103" i="12"/>
  <c r="C104" i="12"/>
  <c r="C105" i="12"/>
  <c r="G54" i="11" l="1"/>
  <c r="A53" i="11"/>
  <c r="A54" i="11" s="1"/>
  <c r="G43" i="11"/>
  <c r="A42" i="11"/>
  <c r="A43" i="11" s="1"/>
  <c r="G32" i="11"/>
  <c r="A31" i="11"/>
  <c r="A32" i="11" s="1"/>
  <c r="G21" i="11"/>
  <c r="A20" i="11"/>
  <c r="A21" i="11" s="1"/>
  <c r="G10" i="11"/>
  <c r="A9" i="11"/>
  <c r="A10" i="11" s="1"/>
  <c r="G54" i="10"/>
  <c r="A53" i="10"/>
  <c r="A54" i="10" s="1"/>
  <c r="G43" i="10"/>
  <c r="A42" i="10"/>
  <c r="A43" i="10" s="1"/>
  <c r="G32" i="10"/>
  <c r="A31" i="10"/>
  <c r="A32" i="10" s="1"/>
  <c r="G21" i="10"/>
  <c r="A20" i="10"/>
  <c r="A21" i="10" s="1"/>
  <c r="G10" i="10"/>
  <c r="A9" i="10"/>
  <c r="A10" i="10" s="1"/>
  <c r="G54" i="9"/>
  <c r="A53" i="9"/>
  <c r="A54" i="9" s="1"/>
  <c r="G43" i="9"/>
  <c r="A42" i="9"/>
  <c r="A43" i="9" s="1"/>
  <c r="G32" i="9"/>
  <c r="A31" i="9"/>
  <c r="A32" i="9" s="1"/>
  <c r="J32" i="9" s="1"/>
  <c r="G21" i="9"/>
  <c r="A20" i="9"/>
  <c r="A21" i="9" s="1"/>
  <c r="G10" i="9"/>
  <c r="A9" i="9"/>
  <c r="A10" i="9" s="1"/>
  <c r="J10" i="9" s="1"/>
  <c r="G54" i="8"/>
  <c r="A53" i="8"/>
  <c r="A54" i="8" s="1"/>
  <c r="G43" i="8"/>
  <c r="A42" i="8"/>
  <c r="A43" i="8" s="1"/>
  <c r="G32" i="8"/>
  <c r="A31" i="8"/>
  <c r="A32" i="8" s="1"/>
  <c r="J32" i="8" s="1"/>
  <c r="G21" i="8"/>
  <c r="A20" i="8"/>
  <c r="A21" i="8" s="1"/>
  <c r="G10" i="8"/>
  <c r="A9" i="8"/>
  <c r="A10" i="8" s="1"/>
  <c r="J10" i="8" s="1"/>
  <c r="G54" i="7"/>
  <c r="A53" i="7"/>
  <c r="A54" i="7" s="1"/>
  <c r="G43" i="7"/>
  <c r="A42" i="7"/>
  <c r="A43" i="7" s="1"/>
  <c r="G32" i="7"/>
  <c r="A31" i="7"/>
  <c r="A32" i="7" s="1"/>
  <c r="G21" i="7"/>
  <c r="A20" i="7"/>
  <c r="A21" i="7" s="1"/>
  <c r="G10" i="7"/>
  <c r="A9" i="7"/>
  <c r="A10" i="7" s="1"/>
  <c r="J10" i="7" s="1"/>
  <c r="G54" i="6"/>
  <c r="A53" i="6"/>
  <c r="A54" i="6" s="1"/>
  <c r="G43" i="6"/>
  <c r="A42" i="6"/>
  <c r="A43" i="6" s="1"/>
  <c r="G32" i="6"/>
  <c r="A31" i="6"/>
  <c r="A32" i="6" s="1"/>
  <c r="G21" i="6"/>
  <c r="A20" i="6"/>
  <c r="A21" i="6" s="1"/>
  <c r="G10" i="6"/>
  <c r="A9" i="6"/>
  <c r="A10" i="6" s="1"/>
  <c r="G54" i="5"/>
  <c r="A53" i="5"/>
  <c r="A54" i="5" s="1"/>
  <c r="G43" i="5"/>
  <c r="A42" i="5"/>
  <c r="A43" i="5" s="1"/>
  <c r="G32" i="5"/>
  <c r="A31" i="5"/>
  <c r="A32" i="5" s="1"/>
  <c r="G10" i="5"/>
  <c r="A9" i="5"/>
  <c r="A10" i="5" s="1"/>
  <c r="G21" i="5"/>
  <c r="A20" i="5"/>
  <c r="A21" i="5" s="1"/>
  <c r="G54" i="4"/>
  <c r="A53" i="4"/>
  <c r="A54" i="4" s="1"/>
  <c r="G43" i="4"/>
  <c r="A42" i="4"/>
  <c r="A43" i="4" s="1"/>
  <c r="G32" i="4"/>
  <c r="A31" i="4"/>
  <c r="A32" i="4" s="1"/>
  <c r="G10" i="4"/>
  <c r="A9" i="4"/>
  <c r="A10" i="4" s="1"/>
  <c r="G21" i="4"/>
  <c r="A20" i="4"/>
  <c r="A21" i="4" s="1"/>
  <c r="G54" i="3"/>
  <c r="A53" i="3"/>
  <c r="A54" i="3" s="1"/>
  <c r="G43" i="3"/>
  <c r="A42" i="3"/>
  <c r="A43" i="3" s="1"/>
  <c r="G32" i="3"/>
  <c r="A31" i="3"/>
  <c r="A32" i="3" s="1"/>
  <c r="G10" i="3"/>
  <c r="A9" i="3"/>
  <c r="A10" i="3" s="1"/>
  <c r="G21" i="3"/>
  <c r="A20" i="3"/>
  <c r="A21" i="3" s="1"/>
  <c r="G54" i="2"/>
  <c r="A53" i="2"/>
  <c r="A54" i="2" s="1"/>
  <c r="G32" i="2"/>
  <c r="A32" i="2"/>
  <c r="G43" i="2"/>
  <c r="A42" i="2"/>
  <c r="A43" i="2" s="1"/>
  <c r="G10" i="2"/>
  <c r="A9" i="2"/>
  <c r="A10" i="2" s="1"/>
  <c r="G21" i="2"/>
  <c r="A21" i="2"/>
  <c r="A20" i="1"/>
  <c r="A21" i="1" s="1"/>
  <c r="G10" i="1"/>
  <c r="A10" i="1"/>
  <c r="G32" i="1"/>
  <c r="A31" i="1"/>
  <c r="A32" i="1" s="1"/>
  <c r="G54" i="1"/>
  <c r="A53" i="1"/>
  <c r="A54" i="1" s="1"/>
  <c r="G43" i="1"/>
  <c r="A42" i="1"/>
  <c r="A43" i="1" s="1"/>
  <c r="J10" i="11" l="1"/>
  <c r="J54" i="10"/>
  <c r="J43" i="10"/>
  <c r="J10" i="10"/>
  <c r="J43" i="9"/>
  <c r="J54" i="8"/>
  <c r="J54" i="5"/>
  <c r="J21" i="5"/>
  <c r="J21" i="3"/>
  <c r="J54" i="2"/>
  <c r="J21" i="4"/>
  <c r="J21" i="2"/>
  <c r="J54" i="11"/>
  <c r="J43" i="11"/>
  <c r="J32" i="11"/>
  <c r="J21" i="11"/>
  <c r="J32" i="10"/>
  <c r="J21" i="10"/>
  <c r="J54" i="9"/>
  <c r="J21" i="9"/>
  <c r="J43" i="8"/>
  <c r="J21" i="8"/>
  <c r="J54" i="7"/>
  <c r="J43" i="7"/>
  <c r="J32" i="7"/>
  <c r="J21" i="7"/>
  <c r="J54" i="6"/>
  <c r="J43" i="6"/>
  <c r="J32" i="6"/>
  <c r="J21" i="6"/>
  <c r="J10" i="6"/>
  <c r="J43" i="5"/>
  <c r="J32" i="5"/>
  <c r="J10" i="5"/>
  <c r="J54" i="4"/>
  <c r="J43" i="4"/>
  <c r="J32" i="4"/>
  <c r="J10" i="4"/>
  <c r="J54" i="3"/>
  <c r="J43" i="3"/>
  <c r="J32" i="3"/>
  <c r="J10" i="3"/>
  <c r="J32" i="2"/>
  <c r="J43" i="2"/>
  <c r="J10" i="2"/>
  <c r="J10" i="1"/>
  <c r="J32" i="1"/>
  <c r="J54" i="1"/>
  <c r="J43" i="1"/>
</calcChain>
</file>

<file path=xl/sharedStrings.xml><?xml version="1.0" encoding="utf-8"?>
<sst xmlns="http://schemas.openxmlformats.org/spreadsheetml/2006/main" count="1957" uniqueCount="120">
  <si>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</si>
  <si>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</si>
  <si>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</si>
  <si>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</si>
  <si>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</si>
  <si>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</si>
  <si>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</si>
  <si>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</si>
  <si>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</si>
  <si>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20% of 42hrs</t>
  </si>
  <si>
    <t>T</t>
  </si>
  <si>
    <t>P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</si>
  <si>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</si>
  <si>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</si>
  <si>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</si>
  <si>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</si>
  <si>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</si>
  <si>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</si>
  <si>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</si>
  <si>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</si>
  <si>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</si>
  <si>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</si>
  <si>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</si>
  <si>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</si>
  <si>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</si>
  <si>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</si>
  <si>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</si>
  <si>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</si>
  <si>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</si>
  <si>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</si>
  <si>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</si>
  <si>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</si>
  <si>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</si>
  <si>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</si>
  <si>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</si>
  <si>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</si>
  <si>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</si>
  <si>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</si>
  <si>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</si>
  <si>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</si>
  <si>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</si>
  <si>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</si>
  <si>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</si>
  <si>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</si>
  <si>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</si>
  <si>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</si>
  <si>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</si>
  <si>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MUDA </t>
  </si>
  <si>
    <t>100% of 24hrs</t>
  </si>
  <si>
    <t xml:space="preserve">0% of 24 hrs </t>
  </si>
  <si>
    <t>100% of 28hrs</t>
  </si>
  <si>
    <t>00% of 28hrs</t>
  </si>
  <si>
    <t>0% of 24hrs</t>
  </si>
  <si>
    <t xml:space="preserve">100% of 24 hrs </t>
  </si>
  <si>
    <t>60% of 24hrs</t>
  </si>
  <si>
    <t xml:space="preserve">40% of 24 hrs </t>
  </si>
  <si>
    <t>40% of 24hrs</t>
  </si>
  <si>
    <t xml:space="preserve">60% of 24 hrs </t>
  </si>
  <si>
    <t>50% of 24hrs</t>
  </si>
  <si>
    <t xml:space="preserve">50% of 24 hrs </t>
  </si>
  <si>
    <t>70% of 24hrs</t>
  </si>
  <si>
    <t xml:space="preserve">30% of 24 hrs </t>
  </si>
  <si>
    <t>30% of 24hrs</t>
  </si>
  <si>
    <t xml:space="preserve">70% of 24 hrs </t>
  </si>
  <si>
    <t>90% of 24hrs</t>
  </si>
  <si>
    <t xml:space="preserve">10% of 24 hrs </t>
  </si>
  <si>
    <t>10% of 24hrs</t>
  </si>
  <si>
    <t xml:space="preserve">90% of 24 hrs </t>
  </si>
  <si>
    <t>90% of 28hrs</t>
  </si>
  <si>
    <t>10% of 28hrs</t>
  </si>
  <si>
    <t xml:space="preserve">0% of 24hrs </t>
  </si>
  <si>
    <t xml:space="preserve">40% of 24hrs </t>
  </si>
  <si>
    <t xml:space="preserve">30% of 24hrs </t>
  </si>
  <si>
    <t xml:space="preserve">10% of 24hrs </t>
  </si>
  <si>
    <t>80% of 28hrs</t>
  </si>
  <si>
    <t>20% of 28hrs</t>
  </si>
  <si>
    <t xml:space="preserve">100% of 24hrs </t>
  </si>
  <si>
    <t xml:space="preserve">70% of 24hrs </t>
  </si>
  <si>
    <t>70% of 28hrs</t>
  </si>
  <si>
    <t>30% of 28hrs</t>
  </si>
  <si>
    <t>60% of 28hrs</t>
  </si>
  <si>
    <t>40% of 28hrs</t>
  </si>
  <si>
    <t xml:space="preserve">50% of 24hrs </t>
  </si>
  <si>
    <t>50% of 28hrs</t>
  </si>
  <si>
    <t xml:space="preserve">00% of 24 hrs </t>
  </si>
  <si>
    <t>00% of 24hrs</t>
  </si>
  <si>
    <t>0% of 28hrs</t>
  </si>
  <si>
    <t xml:space="preserve">00% of 24hrs </t>
  </si>
  <si>
    <t xml:space="preserve">60% of 24hrs </t>
  </si>
  <si>
    <t xml:space="preserve">90% of 24hrs </t>
  </si>
  <si>
    <t>SCL/O</t>
  </si>
  <si>
    <t>TL</t>
  </si>
  <si>
    <t>F2F 0:100 Online Learning</t>
  </si>
  <si>
    <t>Coursework 100:0 Final Exam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</si>
  <si>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</si>
  <si>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</si>
  <si>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</si>
  <si>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</si>
  <si>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</si>
  <si>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</si>
  <si>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</si>
  <si>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</si>
  <si>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10:90 Online Learning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</si>
  <si>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</si>
  <si>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</si>
  <si>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</si>
  <si>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</si>
  <si>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</si>
  <si>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</si>
  <si>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</si>
  <si>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</si>
  <si>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20:80 Online Learning</t>
  </si>
  <si>
    <t>F2F 30:70 Online Learning</t>
  </si>
  <si>
    <t>F2F 40:60 Online Learning</t>
  </si>
  <si>
    <t>F2F 50:50 Online Learning</t>
  </si>
  <si>
    <t>F2F 60:40 Online Learning</t>
  </si>
  <si>
    <t>F2F 70:30 Online Learning</t>
  </si>
  <si>
    <t>F2F 80:20 Online Learning</t>
  </si>
  <si>
    <t>F2F 90:10 Online Learning</t>
  </si>
  <si>
    <t>F2F 100:0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</si>
</sst>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22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10" fillId="0" borderId="0" xfId="1" applyFont="1" applyFill="1" applyAlignment="1">
      <alignment horizontal="center" vertical="center"/>
    </xf>
    <xf numFmtId="0" fontId="10" fillId="7" borderId="5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10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10" borderId="5" xfId="0" applyNumberFormat="1" applyFont="1" applyFill="1" applyBorder="1"/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8" borderId="5" xfId="0" applyNumberFormat="1" applyFont="1" applyFill="1" applyBorder="1"/>
    <xf numFmtId="2" fontId="8" fillId="8" borderId="5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8" borderId="5" xfId="0" applyNumberFormat="1" applyFont="1" applyFill="1" applyBorder="1" applyAlignment="1">
      <alignment horizontal="right"/>
    </xf>
    <xf numFmtId="2" fontId="8" fillId="8" borderId="5" xfId="0" applyNumberFormat="1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/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164" fontId="8" fillId="8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9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</cellXfs>
  <cellStyles count="4">
    <cellStyle name="40% - Accent4" xfId="1" builtinId="43"/>
    <cellStyle name="40% - Accent4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L11" sqref="L11"/>
    </sheetView>
  </sheetViews>
  <sheetFormatPr defaultRowHeight="15.75" x14ac:dyDescent="0.25"/>
  <cols>
    <col min="1" max="1" width="13.7109375" style="27" customWidth="1"/>
    <col min="2" max="2" width="12.7109375" style="27" customWidth="1"/>
    <col min="3" max="3" width="10.28515625" style="27" customWidth="1"/>
    <col min="4" max="4" width="11.42578125" style="27" customWidth="1"/>
    <col min="5" max="5" width="8.42578125" style="27" customWidth="1"/>
    <col min="6" max="6" width="10.28515625" style="27" customWidth="1"/>
    <col min="7" max="7" width="10.140625" style="27" customWidth="1"/>
    <col min="8" max="8" width="10.85546875" style="27" customWidth="1"/>
    <col min="9" max="10" width="9.140625" style="27"/>
    <col min="11" max="16384" width="9.140625" style="26"/>
  </cols>
  <sheetData>
    <row r="1" spans="1:11" x14ac:dyDescent="0.25">
      <c r="A1" s="92" t="s">
        <v>12</v>
      </c>
      <c r="B1" s="92"/>
      <c r="C1" s="92"/>
      <c r="D1" s="92"/>
      <c r="E1" s="92"/>
      <c r="F1" s="92"/>
      <c r="G1" s="92"/>
      <c r="H1" s="92"/>
      <c r="K1" s="27"/>
    </row>
    <row r="2" spans="1:11" s="31" customFormat="1" ht="15" x14ac:dyDescent="0.2">
      <c r="A2" s="92" t="s">
        <v>47</v>
      </c>
      <c r="B2" s="92"/>
      <c r="C2" s="92"/>
      <c r="D2" s="92"/>
      <c r="E2" s="92"/>
      <c r="F2" s="92"/>
      <c r="G2" s="92"/>
      <c r="H2" s="92"/>
      <c r="I2" s="30"/>
      <c r="J2" s="30"/>
      <c r="K2" s="30"/>
    </row>
    <row r="3" spans="1:11" s="31" customFormat="1" ht="12.75" x14ac:dyDescent="0.2"/>
    <row r="4" spans="1:11" s="31" customFormat="1" ht="38.25" customHeight="1" x14ac:dyDescent="0.2">
      <c r="A4" s="29" t="s">
        <v>13</v>
      </c>
      <c r="B4" s="29" t="s">
        <v>14</v>
      </c>
      <c r="C4" s="28"/>
      <c r="D4" s="76" t="s">
        <v>15</v>
      </c>
      <c r="E4" s="76"/>
      <c r="F4" s="94" t="s">
        <v>14</v>
      </c>
      <c r="G4" s="95"/>
    </row>
    <row r="5" spans="1:11" s="31" customFormat="1" ht="12.75" x14ac:dyDescent="0.2">
      <c r="A5" s="32">
        <v>1</v>
      </c>
      <c r="B5" s="32">
        <v>1</v>
      </c>
      <c r="D5" s="90">
        <v>1</v>
      </c>
      <c r="E5" s="91"/>
      <c r="F5" s="96">
        <v>2</v>
      </c>
      <c r="G5" s="96"/>
    </row>
    <row r="6" spans="1:11" s="31" customFormat="1" ht="12.75" x14ac:dyDescent="0.2">
      <c r="A6" s="32">
        <v>2</v>
      </c>
      <c r="B6" s="32">
        <v>2</v>
      </c>
      <c r="D6" s="90">
        <v>2</v>
      </c>
      <c r="E6" s="91"/>
      <c r="F6" s="96">
        <f>D6*$D$6</f>
        <v>4</v>
      </c>
      <c r="G6" s="96"/>
    </row>
    <row r="7" spans="1:11" s="31" customFormat="1" ht="12.75" x14ac:dyDescent="0.2">
      <c r="A7" s="32">
        <v>3</v>
      </c>
      <c r="B7" s="32">
        <v>3</v>
      </c>
      <c r="D7" s="90">
        <v>3</v>
      </c>
      <c r="E7" s="91"/>
      <c r="F7" s="96">
        <f>D7*$D$6</f>
        <v>6</v>
      </c>
      <c r="G7" s="96"/>
    </row>
    <row r="8" spans="1:11" s="31" customFormat="1" ht="12.75" x14ac:dyDescent="0.2"/>
    <row r="9" spans="1:11" s="35" customFormat="1" ht="38.25" customHeight="1" x14ac:dyDescent="0.2">
      <c r="A9" s="33" t="s">
        <v>16</v>
      </c>
      <c r="B9" s="34" t="s">
        <v>14</v>
      </c>
      <c r="D9" s="36" t="s">
        <v>17</v>
      </c>
      <c r="E9" s="76" t="s">
        <v>14</v>
      </c>
      <c r="F9" s="76"/>
      <c r="G9" s="33" t="s">
        <v>18</v>
      </c>
    </row>
    <row r="10" spans="1:11" s="31" customFormat="1" ht="12.75" x14ac:dyDescent="0.2">
      <c r="A10" s="32">
        <v>1</v>
      </c>
      <c r="B10" s="32">
        <v>1</v>
      </c>
      <c r="D10" s="37">
        <v>1</v>
      </c>
      <c r="E10" s="97">
        <v>1</v>
      </c>
      <c r="F10" s="98"/>
      <c r="G10" s="37">
        <v>1</v>
      </c>
    </row>
    <row r="11" spans="1:11" s="31" customFormat="1" ht="12.75" x14ac:dyDescent="0.2">
      <c r="A11" s="32">
        <v>2</v>
      </c>
      <c r="B11" s="32">
        <v>2</v>
      </c>
      <c r="D11" s="37">
        <v>2</v>
      </c>
      <c r="E11" s="93">
        <v>2</v>
      </c>
      <c r="F11" s="93"/>
      <c r="G11" s="37">
        <v>2</v>
      </c>
    </row>
    <row r="12" spans="1:11" s="31" customFormat="1" ht="12.75" x14ac:dyDescent="0.2">
      <c r="A12" s="32">
        <v>3</v>
      </c>
      <c r="B12" s="32">
        <v>3</v>
      </c>
      <c r="D12" s="37">
        <v>3</v>
      </c>
      <c r="E12" s="97">
        <v>3</v>
      </c>
      <c r="F12" s="98"/>
      <c r="G12" s="37">
        <v>3</v>
      </c>
    </row>
    <row r="13" spans="1:11" s="31" customFormat="1" ht="12.75" x14ac:dyDescent="0.2">
      <c r="A13" s="38"/>
      <c r="B13" s="38"/>
    </row>
    <row r="14" spans="1:11" s="31" customFormat="1" ht="12.75" x14ac:dyDescent="0.2">
      <c r="A14" s="78" t="s">
        <v>19</v>
      </c>
      <c r="B14" s="78"/>
      <c r="C14" s="78"/>
      <c r="D14" s="78"/>
      <c r="E14" s="78"/>
      <c r="F14" s="78"/>
      <c r="G14" s="78"/>
      <c r="H14" s="78"/>
    </row>
    <row r="15" spans="1:11" s="31" customFormat="1" ht="12.75" x14ac:dyDescent="0.2">
      <c r="C15" s="39"/>
      <c r="D15" s="39"/>
      <c r="E15" s="40"/>
      <c r="F15" s="40"/>
    </row>
    <row r="16" spans="1:11" s="31" customFormat="1" ht="25.5" customHeight="1" x14ac:dyDescent="0.2">
      <c r="A16" s="76" t="s">
        <v>20</v>
      </c>
      <c r="B16" s="76" t="s">
        <v>21</v>
      </c>
      <c r="C16" s="76"/>
      <c r="D16" s="76" t="s">
        <v>22</v>
      </c>
      <c r="E16" s="76"/>
      <c r="F16" s="76" t="s">
        <v>23</v>
      </c>
      <c r="G16" s="76"/>
      <c r="H16" s="76" t="s">
        <v>24</v>
      </c>
    </row>
    <row r="17" spans="1:9" s="31" customFormat="1" ht="12.75" x14ac:dyDescent="0.2">
      <c r="A17" s="76"/>
      <c r="B17" s="33" t="s">
        <v>25</v>
      </c>
      <c r="C17" s="33" t="s">
        <v>26</v>
      </c>
      <c r="D17" s="33" t="s">
        <v>25</v>
      </c>
      <c r="E17" s="33" t="s">
        <v>26</v>
      </c>
      <c r="F17" s="33" t="s">
        <v>25</v>
      </c>
      <c r="G17" s="33" t="s">
        <v>26</v>
      </c>
      <c r="H17" s="76"/>
    </row>
    <row r="18" spans="1:9" s="31" customFormat="1" ht="12.75" x14ac:dyDescent="0.2">
      <c r="A18" s="41">
        <f>H18*100</f>
        <v>100</v>
      </c>
      <c r="B18" s="42">
        <f>H18*25.2</f>
        <v>25.2</v>
      </c>
      <c r="C18" s="42">
        <f>B18/60</f>
        <v>0.42</v>
      </c>
      <c r="D18" s="42">
        <f>H18*10.8</f>
        <v>10.8</v>
      </c>
      <c r="E18" s="42">
        <f>D18/60</f>
        <v>0.18000000000000002</v>
      </c>
      <c r="F18" s="42">
        <f>B18+D18</f>
        <v>36</v>
      </c>
      <c r="G18" s="42">
        <f>F18/60</f>
        <v>0.6</v>
      </c>
      <c r="H18" s="43">
        <v>1</v>
      </c>
    </row>
    <row r="19" spans="1:9" s="31" customFormat="1" ht="12.75" x14ac:dyDescent="0.2">
      <c r="A19" s="41">
        <f t="shared" ref="A19:A32" si="0">H19*100</f>
        <v>250</v>
      </c>
      <c r="B19" s="42">
        <f t="shared" ref="B19:B32" si="1">H19*25.2</f>
        <v>63</v>
      </c>
      <c r="C19" s="42">
        <f t="shared" ref="C19:C32" si="2">B19/60</f>
        <v>1.05</v>
      </c>
      <c r="D19" s="42">
        <f t="shared" ref="D19:D32" si="3">H19*10.8</f>
        <v>27</v>
      </c>
      <c r="E19" s="42">
        <f t="shared" ref="E19:E32" si="4">D19/60</f>
        <v>0.45</v>
      </c>
      <c r="F19" s="42">
        <f t="shared" ref="F19:F32" si="5">B19+D19</f>
        <v>90</v>
      </c>
      <c r="G19" s="42">
        <f t="shared" ref="G19:G32" si="6">F19/60</f>
        <v>1.5</v>
      </c>
      <c r="H19" s="43">
        <v>2.5</v>
      </c>
    </row>
    <row r="20" spans="1:9" s="31" customFormat="1" ht="12.75" x14ac:dyDescent="0.2">
      <c r="A20" s="41">
        <f t="shared" si="0"/>
        <v>500</v>
      </c>
      <c r="B20" s="42">
        <f t="shared" si="1"/>
        <v>126</v>
      </c>
      <c r="C20" s="42">
        <f t="shared" si="2"/>
        <v>2.1</v>
      </c>
      <c r="D20" s="42">
        <f t="shared" si="3"/>
        <v>54</v>
      </c>
      <c r="E20" s="42">
        <f t="shared" si="4"/>
        <v>0.9</v>
      </c>
      <c r="F20" s="42">
        <f t="shared" si="5"/>
        <v>180</v>
      </c>
      <c r="G20" s="42">
        <f t="shared" si="6"/>
        <v>3</v>
      </c>
      <c r="H20" s="43">
        <v>5</v>
      </c>
      <c r="I20" s="40"/>
    </row>
    <row r="21" spans="1:9" s="31" customFormat="1" ht="12.75" x14ac:dyDescent="0.2">
      <c r="A21" s="41">
        <f t="shared" si="0"/>
        <v>750</v>
      </c>
      <c r="B21" s="42">
        <f t="shared" si="1"/>
        <v>189</v>
      </c>
      <c r="C21" s="42">
        <f t="shared" si="2"/>
        <v>3.15</v>
      </c>
      <c r="D21" s="42">
        <f t="shared" si="3"/>
        <v>81</v>
      </c>
      <c r="E21" s="42">
        <f t="shared" si="4"/>
        <v>1.35</v>
      </c>
      <c r="F21" s="42">
        <f t="shared" si="5"/>
        <v>270</v>
      </c>
      <c r="G21" s="42">
        <f t="shared" si="6"/>
        <v>4.5</v>
      </c>
      <c r="H21" s="43">
        <v>7.5</v>
      </c>
    </row>
    <row r="22" spans="1:9" s="31" customFormat="1" ht="12.75" x14ac:dyDescent="0.2">
      <c r="A22" s="44">
        <f t="shared" si="0"/>
        <v>1000</v>
      </c>
      <c r="B22" s="45">
        <f t="shared" si="1"/>
        <v>252</v>
      </c>
      <c r="C22" s="45">
        <f t="shared" si="2"/>
        <v>4.2</v>
      </c>
      <c r="D22" s="45">
        <f t="shared" si="3"/>
        <v>108</v>
      </c>
      <c r="E22" s="45">
        <f t="shared" si="4"/>
        <v>1.8</v>
      </c>
      <c r="F22" s="45">
        <f t="shared" si="5"/>
        <v>360</v>
      </c>
      <c r="G22" s="45">
        <f t="shared" si="6"/>
        <v>6</v>
      </c>
      <c r="H22" s="46">
        <v>10</v>
      </c>
    </row>
    <row r="23" spans="1:9" s="31" customFormat="1" ht="12.75" x14ac:dyDescent="0.2">
      <c r="A23" s="41">
        <f t="shared" si="0"/>
        <v>1250</v>
      </c>
      <c r="B23" s="42">
        <f t="shared" si="1"/>
        <v>315</v>
      </c>
      <c r="C23" s="42">
        <f t="shared" si="2"/>
        <v>5.25</v>
      </c>
      <c r="D23" s="42">
        <f t="shared" si="3"/>
        <v>135</v>
      </c>
      <c r="E23" s="42">
        <f t="shared" si="4"/>
        <v>2.25</v>
      </c>
      <c r="F23" s="42">
        <f t="shared" si="5"/>
        <v>450</v>
      </c>
      <c r="G23" s="42">
        <f t="shared" si="6"/>
        <v>7.5</v>
      </c>
      <c r="H23" s="43">
        <v>12.5</v>
      </c>
    </row>
    <row r="24" spans="1:9" s="47" customFormat="1" ht="12.75" x14ac:dyDescent="0.2">
      <c r="A24" s="41">
        <f t="shared" si="0"/>
        <v>1500</v>
      </c>
      <c r="B24" s="42">
        <f t="shared" si="1"/>
        <v>378</v>
      </c>
      <c r="C24" s="42">
        <f t="shared" si="2"/>
        <v>6.3</v>
      </c>
      <c r="D24" s="42">
        <f t="shared" si="3"/>
        <v>162</v>
      </c>
      <c r="E24" s="42">
        <f t="shared" si="4"/>
        <v>2.7</v>
      </c>
      <c r="F24" s="42">
        <f t="shared" si="5"/>
        <v>540</v>
      </c>
      <c r="G24" s="42">
        <f t="shared" si="6"/>
        <v>9</v>
      </c>
      <c r="H24" s="43">
        <v>15</v>
      </c>
    </row>
    <row r="25" spans="1:9" s="47" customFormat="1" ht="12.75" x14ac:dyDescent="0.2">
      <c r="A25" s="41">
        <f t="shared" si="0"/>
        <v>2250</v>
      </c>
      <c r="B25" s="42">
        <f t="shared" si="1"/>
        <v>567</v>
      </c>
      <c r="C25" s="42">
        <f t="shared" si="2"/>
        <v>9.4499999999999993</v>
      </c>
      <c r="D25" s="42">
        <f t="shared" si="3"/>
        <v>243.00000000000003</v>
      </c>
      <c r="E25" s="42">
        <f t="shared" si="4"/>
        <v>4.0500000000000007</v>
      </c>
      <c r="F25" s="42">
        <f t="shared" si="5"/>
        <v>810</v>
      </c>
      <c r="G25" s="42">
        <f t="shared" si="6"/>
        <v>13.5</v>
      </c>
      <c r="H25" s="43">
        <v>22.5</v>
      </c>
    </row>
    <row r="26" spans="1:9" s="31" customFormat="1" ht="12.75" x14ac:dyDescent="0.2">
      <c r="A26" s="41">
        <f t="shared" si="0"/>
        <v>2999.9999999999995</v>
      </c>
      <c r="B26" s="42">
        <f t="shared" si="1"/>
        <v>755.99999999999989</v>
      </c>
      <c r="C26" s="42">
        <f t="shared" si="2"/>
        <v>12.599999999999998</v>
      </c>
      <c r="D26" s="42">
        <f t="shared" si="3"/>
        <v>324</v>
      </c>
      <c r="E26" s="42">
        <f t="shared" si="4"/>
        <v>5.4</v>
      </c>
      <c r="F26" s="42">
        <f t="shared" si="5"/>
        <v>1080</v>
      </c>
      <c r="G26" s="42">
        <f t="shared" si="6"/>
        <v>18</v>
      </c>
      <c r="H26" s="43">
        <v>29.999999999999996</v>
      </c>
    </row>
    <row r="27" spans="1:9" s="31" customFormat="1" ht="12.75" x14ac:dyDescent="0.2">
      <c r="A27" s="41">
        <f t="shared" si="0"/>
        <v>3750</v>
      </c>
      <c r="B27" s="42">
        <f t="shared" si="1"/>
        <v>945</v>
      </c>
      <c r="C27" s="42">
        <f t="shared" si="2"/>
        <v>15.75</v>
      </c>
      <c r="D27" s="42">
        <f t="shared" si="3"/>
        <v>405</v>
      </c>
      <c r="E27" s="42">
        <f t="shared" si="4"/>
        <v>6.75</v>
      </c>
      <c r="F27" s="42">
        <f t="shared" si="5"/>
        <v>1350</v>
      </c>
      <c r="G27" s="42">
        <f t="shared" si="6"/>
        <v>22.5</v>
      </c>
      <c r="H27" s="43">
        <v>37.5</v>
      </c>
    </row>
    <row r="28" spans="1:9" s="31" customFormat="1" ht="12.75" x14ac:dyDescent="0.2">
      <c r="A28" s="41">
        <f t="shared" si="0"/>
        <v>4500</v>
      </c>
      <c r="B28" s="42">
        <f t="shared" si="1"/>
        <v>1134</v>
      </c>
      <c r="C28" s="42">
        <f t="shared" si="2"/>
        <v>18.899999999999999</v>
      </c>
      <c r="D28" s="42">
        <f t="shared" si="3"/>
        <v>486.00000000000006</v>
      </c>
      <c r="E28" s="42">
        <f t="shared" si="4"/>
        <v>8.1000000000000014</v>
      </c>
      <c r="F28" s="42">
        <f t="shared" si="5"/>
        <v>1620</v>
      </c>
      <c r="G28" s="42">
        <f t="shared" si="6"/>
        <v>27</v>
      </c>
      <c r="H28" s="43">
        <v>45</v>
      </c>
    </row>
    <row r="29" spans="1:9" s="31" customFormat="1" ht="12.75" x14ac:dyDescent="0.2">
      <c r="A29" s="41">
        <f t="shared" si="0"/>
        <v>5249.9999999999991</v>
      </c>
      <c r="B29" s="42">
        <f t="shared" si="1"/>
        <v>1322.9999999999998</v>
      </c>
      <c r="C29" s="42">
        <f t="shared" si="2"/>
        <v>22.049999999999997</v>
      </c>
      <c r="D29" s="42">
        <f t="shared" si="3"/>
        <v>567</v>
      </c>
      <c r="E29" s="42">
        <f t="shared" si="4"/>
        <v>9.4499999999999993</v>
      </c>
      <c r="F29" s="42">
        <f t="shared" si="5"/>
        <v>1889.9999999999998</v>
      </c>
      <c r="G29" s="42">
        <f t="shared" si="6"/>
        <v>31.499999999999996</v>
      </c>
      <c r="H29" s="43">
        <v>52.499999999999993</v>
      </c>
    </row>
    <row r="30" spans="1:9" s="31" customFormat="1" ht="12.75" x14ac:dyDescent="0.2">
      <c r="A30" s="41">
        <f t="shared" si="0"/>
        <v>5999.9999999999991</v>
      </c>
      <c r="B30" s="42">
        <f t="shared" si="1"/>
        <v>1511.9999999999998</v>
      </c>
      <c r="C30" s="42">
        <f t="shared" si="2"/>
        <v>25.199999999999996</v>
      </c>
      <c r="D30" s="42">
        <f t="shared" si="3"/>
        <v>648</v>
      </c>
      <c r="E30" s="42">
        <f t="shared" si="4"/>
        <v>10.8</v>
      </c>
      <c r="F30" s="42">
        <f t="shared" si="5"/>
        <v>2160</v>
      </c>
      <c r="G30" s="42">
        <f t="shared" si="6"/>
        <v>36</v>
      </c>
      <c r="H30" s="43">
        <v>59.999999999999993</v>
      </c>
    </row>
    <row r="31" spans="1:9" s="31" customFormat="1" ht="12.75" x14ac:dyDescent="0.2">
      <c r="A31" s="41">
        <f t="shared" si="0"/>
        <v>6750</v>
      </c>
      <c r="B31" s="42">
        <f t="shared" si="1"/>
        <v>1701</v>
      </c>
      <c r="C31" s="42">
        <f t="shared" si="2"/>
        <v>28.35</v>
      </c>
      <c r="D31" s="42">
        <f t="shared" si="3"/>
        <v>729</v>
      </c>
      <c r="E31" s="42">
        <f t="shared" si="4"/>
        <v>12.15</v>
      </c>
      <c r="F31" s="42">
        <f t="shared" si="5"/>
        <v>2430</v>
      </c>
      <c r="G31" s="42">
        <f t="shared" si="6"/>
        <v>40.5</v>
      </c>
      <c r="H31" s="43">
        <v>67.5</v>
      </c>
    </row>
    <row r="32" spans="1:9" s="31" customFormat="1" ht="12.75" x14ac:dyDescent="0.2">
      <c r="A32" s="41">
        <f t="shared" si="0"/>
        <v>7500</v>
      </c>
      <c r="B32" s="42">
        <f t="shared" si="1"/>
        <v>1890</v>
      </c>
      <c r="C32" s="42">
        <f t="shared" si="2"/>
        <v>31.5</v>
      </c>
      <c r="D32" s="42">
        <f t="shared" si="3"/>
        <v>810</v>
      </c>
      <c r="E32" s="42">
        <f t="shared" si="4"/>
        <v>13.5</v>
      </c>
      <c r="F32" s="42">
        <f t="shared" si="5"/>
        <v>2700</v>
      </c>
      <c r="G32" s="42">
        <f t="shared" si="6"/>
        <v>45</v>
      </c>
      <c r="H32" s="43">
        <v>75</v>
      </c>
    </row>
    <row r="33" spans="1:11" s="31" customFormat="1" ht="12.75" x14ac:dyDescent="0.2">
      <c r="C33" s="48"/>
      <c r="D33" s="48"/>
      <c r="E33" s="48"/>
      <c r="F33" s="48"/>
      <c r="G33" s="49"/>
      <c r="H33" s="48"/>
    </row>
    <row r="34" spans="1:11" s="31" customFormat="1" ht="12.75" customHeight="1" x14ac:dyDescent="0.2">
      <c r="A34" s="47" t="s">
        <v>27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s="31" customFormat="1" ht="13.5" customHeight="1" x14ac:dyDescent="0.2">
      <c r="A35" s="79" t="s">
        <v>28</v>
      </c>
      <c r="B35" s="79"/>
      <c r="C35" s="79"/>
      <c r="D35" s="79"/>
      <c r="E35" s="79"/>
      <c r="F35" s="79"/>
      <c r="G35" s="79"/>
      <c r="H35" s="79"/>
      <c r="I35" s="47"/>
      <c r="J35" s="47"/>
      <c r="K35" s="47"/>
    </row>
    <row r="36" spans="1:11" s="51" customFormat="1" ht="28.5" customHeight="1" x14ac:dyDescent="0.25">
      <c r="A36" s="80" t="s">
        <v>29</v>
      </c>
      <c r="B36" s="80"/>
      <c r="C36" s="80"/>
      <c r="D36" s="80"/>
      <c r="E36" s="80"/>
      <c r="F36" s="80"/>
      <c r="G36" s="80"/>
      <c r="H36" s="80"/>
      <c r="I36" s="50"/>
      <c r="J36" s="50"/>
      <c r="K36" s="50"/>
    </row>
    <row r="37" spans="1:11" s="51" customFormat="1" ht="12" customHeight="1" x14ac:dyDescent="0.25">
      <c r="A37" s="81" t="s">
        <v>30</v>
      </c>
      <c r="B37" s="81"/>
      <c r="C37" s="81"/>
      <c r="D37" s="81"/>
      <c r="E37" s="81"/>
      <c r="F37" s="81"/>
      <c r="G37" s="81"/>
      <c r="H37" s="81"/>
      <c r="I37" s="50"/>
      <c r="J37" s="50"/>
      <c r="K37" s="50"/>
    </row>
    <row r="38" spans="1:11" s="51" customFormat="1" ht="12" customHeigh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s="51" customFormat="1" ht="12.75" customHeight="1" x14ac:dyDescent="0.25">
      <c r="A39" s="82" t="s">
        <v>21</v>
      </c>
      <c r="B39" s="83"/>
      <c r="C39" s="82" t="s">
        <v>22</v>
      </c>
      <c r="D39" s="83"/>
      <c r="E39" s="82" t="s">
        <v>23</v>
      </c>
      <c r="F39" s="83"/>
      <c r="G39" s="76" t="s">
        <v>24</v>
      </c>
      <c r="I39" s="84"/>
      <c r="J39" s="50"/>
      <c r="K39" s="50"/>
    </row>
    <row r="40" spans="1:11" s="51" customFormat="1" ht="12.75" customHeight="1" x14ac:dyDescent="0.25">
      <c r="A40" s="33" t="s">
        <v>25</v>
      </c>
      <c r="B40" s="33" t="s">
        <v>26</v>
      </c>
      <c r="C40" s="33" t="s">
        <v>25</v>
      </c>
      <c r="D40" s="33" t="s">
        <v>26</v>
      </c>
      <c r="E40" s="33" t="s">
        <v>25</v>
      </c>
      <c r="F40" s="33" t="s">
        <v>26</v>
      </c>
      <c r="G40" s="76"/>
      <c r="I40" s="84"/>
      <c r="J40" s="50"/>
      <c r="K40" s="50"/>
    </row>
    <row r="41" spans="1:11" s="51" customFormat="1" ht="12.75" customHeight="1" x14ac:dyDescent="0.2">
      <c r="A41" s="52">
        <f t="shared" ref="A41:A46" si="7">G41*(30/100*30)</f>
        <v>9</v>
      </c>
      <c r="B41" s="52">
        <f t="shared" ref="B41:B46" si="8">A41/60</f>
        <v>0.15</v>
      </c>
      <c r="C41" s="52">
        <f t="shared" ref="C41:C46" si="9">G41*(70/100*30)</f>
        <v>21</v>
      </c>
      <c r="D41" s="52">
        <f t="shared" ref="D41:D46" si="10">C41/60</f>
        <v>0.35</v>
      </c>
      <c r="E41" s="52">
        <f t="shared" ref="E41:E46" si="11">A41+C41</f>
        <v>30</v>
      </c>
      <c r="F41" s="52">
        <f t="shared" ref="F41:F46" si="12">E41/60</f>
        <v>0.5</v>
      </c>
      <c r="G41" s="53">
        <v>1</v>
      </c>
      <c r="I41" s="54"/>
      <c r="J41" s="50"/>
      <c r="K41" s="50"/>
    </row>
    <row r="42" spans="1:11" s="51" customFormat="1" ht="12.75" customHeight="1" x14ac:dyDescent="0.2">
      <c r="A42" s="42">
        <f t="shared" si="7"/>
        <v>27</v>
      </c>
      <c r="B42" s="42">
        <f t="shared" si="8"/>
        <v>0.45</v>
      </c>
      <c r="C42" s="42">
        <f t="shared" si="9"/>
        <v>63</v>
      </c>
      <c r="D42" s="42">
        <f t="shared" si="10"/>
        <v>1.05</v>
      </c>
      <c r="E42" s="42">
        <f t="shared" si="11"/>
        <v>90</v>
      </c>
      <c r="F42" s="42">
        <f t="shared" si="12"/>
        <v>1.5</v>
      </c>
      <c r="G42" s="43">
        <v>3</v>
      </c>
      <c r="I42" s="54"/>
      <c r="J42" s="50"/>
      <c r="K42" s="50"/>
    </row>
    <row r="43" spans="1:11" s="51" customFormat="1" ht="12.75" customHeight="1" x14ac:dyDescent="0.2">
      <c r="A43" s="42">
        <f t="shared" si="7"/>
        <v>45</v>
      </c>
      <c r="B43" s="42">
        <f t="shared" si="8"/>
        <v>0.75</v>
      </c>
      <c r="C43" s="42">
        <f t="shared" si="9"/>
        <v>105</v>
      </c>
      <c r="D43" s="42">
        <f t="shared" si="10"/>
        <v>1.75</v>
      </c>
      <c r="E43" s="42">
        <f t="shared" si="11"/>
        <v>150</v>
      </c>
      <c r="F43" s="42">
        <f t="shared" si="12"/>
        <v>2.5</v>
      </c>
      <c r="G43" s="43">
        <v>5</v>
      </c>
      <c r="I43" s="54"/>
      <c r="J43" s="50"/>
      <c r="K43" s="50"/>
    </row>
    <row r="44" spans="1:11" s="51" customFormat="1" ht="12.75" customHeight="1" x14ac:dyDescent="0.2">
      <c r="A44" s="42">
        <f t="shared" si="7"/>
        <v>63</v>
      </c>
      <c r="B44" s="42">
        <f t="shared" si="8"/>
        <v>1.05</v>
      </c>
      <c r="C44" s="42">
        <f t="shared" si="9"/>
        <v>147</v>
      </c>
      <c r="D44" s="42">
        <f t="shared" si="10"/>
        <v>2.4500000000000002</v>
      </c>
      <c r="E44" s="42">
        <f t="shared" si="11"/>
        <v>210</v>
      </c>
      <c r="F44" s="42">
        <f t="shared" si="12"/>
        <v>3.5</v>
      </c>
      <c r="G44" s="43">
        <v>7</v>
      </c>
      <c r="I44" s="54"/>
      <c r="J44" s="50"/>
      <c r="K44" s="50"/>
    </row>
    <row r="45" spans="1:11" s="51" customFormat="1" ht="12.75" customHeight="1" x14ac:dyDescent="0.2">
      <c r="A45" s="42">
        <f t="shared" si="7"/>
        <v>81</v>
      </c>
      <c r="B45" s="42">
        <f t="shared" si="8"/>
        <v>1.35</v>
      </c>
      <c r="C45" s="42">
        <f t="shared" si="9"/>
        <v>189</v>
      </c>
      <c r="D45" s="42">
        <f t="shared" si="10"/>
        <v>3.15</v>
      </c>
      <c r="E45" s="42">
        <f t="shared" si="11"/>
        <v>270</v>
      </c>
      <c r="F45" s="42">
        <f t="shared" si="12"/>
        <v>4.5</v>
      </c>
      <c r="G45" s="43">
        <v>9</v>
      </c>
      <c r="I45" s="54"/>
      <c r="J45" s="50"/>
      <c r="K45" s="50"/>
    </row>
    <row r="46" spans="1:11" s="31" customFormat="1" ht="12.75" customHeight="1" x14ac:dyDescent="0.2">
      <c r="A46" s="42">
        <f t="shared" si="7"/>
        <v>90</v>
      </c>
      <c r="B46" s="42">
        <f t="shared" si="8"/>
        <v>1.5</v>
      </c>
      <c r="C46" s="42">
        <f t="shared" si="9"/>
        <v>210</v>
      </c>
      <c r="D46" s="42">
        <f t="shared" si="10"/>
        <v>3.5</v>
      </c>
      <c r="E46" s="42">
        <f t="shared" si="11"/>
        <v>300</v>
      </c>
      <c r="F46" s="42">
        <f t="shared" si="12"/>
        <v>5</v>
      </c>
      <c r="G46" s="43">
        <v>10</v>
      </c>
      <c r="I46" s="54"/>
      <c r="J46" s="55"/>
      <c r="K46" s="55"/>
    </row>
    <row r="47" spans="1:11" s="31" customFormat="1" ht="12.75" customHeight="1" x14ac:dyDescent="0.2"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s="31" customFormat="1" ht="12.75" customHeight="1" x14ac:dyDescent="0.2">
      <c r="A48" s="55" t="s">
        <v>31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s="31" customFormat="1" ht="12.75" customHeight="1" x14ac:dyDescent="0.2">
      <c r="A49" s="89" t="s">
        <v>32</v>
      </c>
      <c r="B49" s="89"/>
      <c r="C49" s="89"/>
      <c r="D49" s="89"/>
      <c r="E49" s="89"/>
      <c r="F49" s="89"/>
      <c r="G49" s="89"/>
      <c r="H49" s="55"/>
      <c r="I49" s="55"/>
      <c r="J49" s="55"/>
      <c r="K49" s="55"/>
    </row>
    <row r="50" spans="1:11" s="31" customFormat="1" ht="12.75" customHeight="1" x14ac:dyDescent="0.2">
      <c r="A50" s="56"/>
      <c r="B50" s="56"/>
      <c r="C50" s="55"/>
      <c r="D50" s="55"/>
      <c r="E50" s="55"/>
      <c r="F50" s="55"/>
      <c r="G50" s="55"/>
      <c r="H50" s="55"/>
      <c r="I50" s="55"/>
      <c r="J50" s="55"/>
      <c r="K50" s="55"/>
    </row>
    <row r="51" spans="1:11" s="31" customFormat="1" ht="12.75" customHeight="1" x14ac:dyDescent="0.2">
      <c r="A51" s="81" t="s">
        <v>33</v>
      </c>
      <c r="B51" s="81"/>
      <c r="C51" s="81"/>
      <c r="D51" s="81"/>
      <c r="E51" s="81"/>
      <c r="F51" s="81"/>
      <c r="G51" s="81"/>
      <c r="H51" s="81"/>
      <c r="I51" s="55"/>
      <c r="J51" s="55"/>
      <c r="K51" s="55"/>
    </row>
    <row r="52" spans="1:11" s="31" customFormat="1" ht="12.75" customHeight="1" x14ac:dyDescent="0.2">
      <c r="A52" s="50"/>
      <c r="B52" s="50"/>
      <c r="C52" s="50"/>
      <c r="D52" s="50"/>
      <c r="E52" s="50"/>
      <c r="F52" s="50"/>
      <c r="G52" s="50"/>
      <c r="H52" s="50"/>
      <c r="I52" s="55"/>
      <c r="J52" s="55"/>
      <c r="K52" s="55"/>
    </row>
    <row r="53" spans="1:11" s="31" customFormat="1" ht="12.75" customHeight="1" x14ac:dyDescent="0.2">
      <c r="A53" s="82" t="s">
        <v>21</v>
      </c>
      <c r="B53" s="83"/>
      <c r="C53" s="82" t="s">
        <v>22</v>
      </c>
      <c r="D53" s="83"/>
      <c r="E53" s="82" t="s">
        <v>23</v>
      </c>
      <c r="F53" s="83"/>
      <c r="G53" s="76" t="s">
        <v>24</v>
      </c>
      <c r="H53" s="51"/>
      <c r="I53" s="55"/>
      <c r="J53" s="55"/>
      <c r="K53" s="55"/>
    </row>
    <row r="54" spans="1:11" s="31" customFormat="1" ht="12.75" customHeight="1" x14ac:dyDescent="0.2">
      <c r="A54" s="33" t="s">
        <v>25</v>
      </c>
      <c r="B54" s="33" t="s">
        <v>26</v>
      </c>
      <c r="C54" s="33" t="s">
        <v>25</v>
      </c>
      <c r="D54" s="33" t="s">
        <v>26</v>
      </c>
      <c r="E54" s="33" t="s">
        <v>25</v>
      </c>
      <c r="F54" s="33" t="s">
        <v>26</v>
      </c>
      <c r="G54" s="76"/>
      <c r="H54" s="51"/>
      <c r="I54" s="55"/>
      <c r="J54" s="55"/>
      <c r="K54" s="55"/>
    </row>
    <row r="55" spans="1:11" s="31" customFormat="1" ht="12.75" customHeight="1" x14ac:dyDescent="0.2">
      <c r="A55" s="52">
        <f t="shared" ref="A55:A60" si="13">G55*(30/100*43.5)</f>
        <v>13.049999999999999</v>
      </c>
      <c r="B55" s="52">
        <f t="shared" ref="B55:B60" si="14">A55/60</f>
        <v>0.21749999999999997</v>
      </c>
      <c r="C55" s="52">
        <f t="shared" ref="C55:C60" si="15">G55*(70/100*43.5)</f>
        <v>30.45</v>
      </c>
      <c r="D55" s="52">
        <f t="shared" ref="D55:D60" si="16">C55/60</f>
        <v>0.50749999999999995</v>
      </c>
      <c r="E55" s="52">
        <f t="shared" ref="E55:E60" si="17">A55+C55</f>
        <v>43.5</v>
      </c>
      <c r="F55" s="52">
        <f t="shared" ref="F55:F60" si="18">E55/60</f>
        <v>0.72499999999999998</v>
      </c>
      <c r="G55" s="53">
        <v>1</v>
      </c>
      <c r="H55" s="51"/>
      <c r="I55" s="55"/>
      <c r="J55" s="55"/>
      <c r="K55" s="55"/>
    </row>
    <row r="56" spans="1:11" s="31" customFormat="1" ht="12.75" customHeight="1" x14ac:dyDescent="0.2">
      <c r="A56" s="42">
        <f t="shared" si="13"/>
        <v>39.15</v>
      </c>
      <c r="B56" s="42">
        <f t="shared" si="14"/>
        <v>0.65249999999999997</v>
      </c>
      <c r="C56" s="42">
        <f t="shared" si="15"/>
        <v>91.35</v>
      </c>
      <c r="D56" s="42">
        <f t="shared" si="16"/>
        <v>1.5225</v>
      </c>
      <c r="E56" s="42">
        <f t="shared" si="17"/>
        <v>130.5</v>
      </c>
      <c r="F56" s="42">
        <f t="shared" si="18"/>
        <v>2.1749999999999998</v>
      </c>
      <c r="G56" s="43">
        <v>3</v>
      </c>
      <c r="H56" s="51"/>
      <c r="I56" s="55"/>
      <c r="J56" s="55"/>
      <c r="K56" s="55"/>
    </row>
    <row r="57" spans="1:11" s="31" customFormat="1" ht="12.75" customHeight="1" x14ac:dyDescent="0.2">
      <c r="A57" s="42">
        <f t="shared" si="13"/>
        <v>65.25</v>
      </c>
      <c r="B57" s="42">
        <f t="shared" si="14"/>
        <v>1.0874999999999999</v>
      </c>
      <c r="C57" s="42">
        <f t="shared" si="15"/>
        <v>152.25</v>
      </c>
      <c r="D57" s="42">
        <f t="shared" si="16"/>
        <v>2.5375000000000001</v>
      </c>
      <c r="E57" s="42">
        <f t="shared" si="17"/>
        <v>217.5</v>
      </c>
      <c r="F57" s="42">
        <f t="shared" si="18"/>
        <v>3.625</v>
      </c>
      <c r="G57" s="43">
        <v>5</v>
      </c>
      <c r="H57" s="51"/>
      <c r="I57" s="55"/>
      <c r="J57" s="55"/>
      <c r="K57" s="55"/>
    </row>
    <row r="58" spans="1:11" s="31" customFormat="1" ht="12.75" customHeight="1" x14ac:dyDescent="0.2">
      <c r="A58" s="42">
        <f t="shared" si="13"/>
        <v>91.35</v>
      </c>
      <c r="B58" s="42">
        <f t="shared" si="14"/>
        <v>1.5225</v>
      </c>
      <c r="C58" s="42">
        <f t="shared" si="15"/>
        <v>213.15</v>
      </c>
      <c r="D58" s="42">
        <f t="shared" si="16"/>
        <v>3.5525000000000002</v>
      </c>
      <c r="E58" s="42">
        <f t="shared" si="17"/>
        <v>304.5</v>
      </c>
      <c r="F58" s="42">
        <f t="shared" si="18"/>
        <v>5.0750000000000002</v>
      </c>
      <c r="G58" s="43">
        <v>7</v>
      </c>
      <c r="H58" s="51"/>
      <c r="I58" s="55"/>
      <c r="J58" s="55"/>
      <c r="K58" s="55"/>
    </row>
    <row r="59" spans="1:11" s="31" customFormat="1" ht="12.75" customHeight="1" x14ac:dyDescent="0.2">
      <c r="A59" s="42">
        <f t="shared" si="13"/>
        <v>117.44999999999999</v>
      </c>
      <c r="B59" s="42">
        <f t="shared" si="14"/>
        <v>1.9574999999999998</v>
      </c>
      <c r="C59" s="42">
        <f t="shared" si="15"/>
        <v>274.05</v>
      </c>
      <c r="D59" s="42">
        <f t="shared" si="16"/>
        <v>4.5674999999999999</v>
      </c>
      <c r="E59" s="42">
        <f t="shared" si="17"/>
        <v>391.5</v>
      </c>
      <c r="F59" s="42">
        <f t="shared" si="18"/>
        <v>6.5250000000000004</v>
      </c>
      <c r="G59" s="43">
        <v>9</v>
      </c>
      <c r="H59" s="51"/>
      <c r="I59" s="55"/>
      <c r="J59" s="55"/>
      <c r="K59" s="55"/>
    </row>
    <row r="60" spans="1:11" s="31" customFormat="1" ht="12.75" customHeight="1" x14ac:dyDescent="0.2">
      <c r="A60" s="42">
        <f t="shared" si="13"/>
        <v>130.5</v>
      </c>
      <c r="B60" s="42">
        <f t="shared" si="14"/>
        <v>2.1749999999999998</v>
      </c>
      <c r="C60" s="42">
        <f t="shared" si="15"/>
        <v>304.5</v>
      </c>
      <c r="D60" s="42">
        <f t="shared" si="16"/>
        <v>5.0750000000000002</v>
      </c>
      <c r="E60" s="42">
        <f t="shared" si="17"/>
        <v>435</v>
      </c>
      <c r="F60" s="42">
        <f t="shared" si="18"/>
        <v>7.25</v>
      </c>
      <c r="G60" s="43">
        <v>10</v>
      </c>
      <c r="I60" s="55"/>
      <c r="J60" s="55"/>
      <c r="K60" s="55"/>
    </row>
    <row r="61" spans="1:11" s="31" customFormat="1" ht="12.75" customHeight="1" x14ac:dyDescent="0.2"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s="31" customFormat="1" ht="12.75" customHeight="1" x14ac:dyDescent="0.2">
      <c r="A62" s="55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s="31" customFormat="1" ht="12.75" customHeight="1" x14ac:dyDescent="0.2">
      <c r="A63" s="89" t="s">
        <v>34</v>
      </c>
      <c r="B63" s="89"/>
      <c r="C63" s="89"/>
      <c r="D63" s="89"/>
      <c r="E63" s="89"/>
      <c r="F63" s="89"/>
      <c r="G63" s="89"/>
      <c r="H63" s="55"/>
      <c r="I63" s="55"/>
      <c r="J63" s="55"/>
      <c r="K63" s="55"/>
    </row>
    <row r="64" spans="1:11" s="31" customFormat="1" ht="12.75" customHeight="1" x14ac:dyDescent="0.2">
      <c r="C64" s="55"/>
      <c r="D64" s="55"/>
      <c r="E64" s="55"/>
      <c r="F64" s="55"/>
      <c r="G64" s="55"/>
      <c r="H64" s="55"/>
      <c r="I64" s="55"/>
      <c r="J64" s="55"/>
      <c r="K64" s="55"/>
    </row>
    <row r="65" spans="1:11" s="31" customFormat="1" ht="12.75" x14ac:dyDescent="0.2">
      <c r="C65" s="55"/>
      <c r="D65" s="55"/>
      <c r="E65" s="55"/>
      <c r="F65" s="55"/>
      <c r="G65" s="55"/>
      <c r="H65" s="55"/>
      <c r="I65" s="55"/>
      <c r="J65" s="55"/>
      <c r="K65" s="55"/>
    </row>
    <row r="66" spans="1:11" s="31" customFormat="1" ht="12.75" x14ac:dyDescent="0.2">
      <c r="A66" s="78" t="s">
        <v>35</v>
      </c>
      <c r="B66" s="78"/>
      <c r="C66" s="78"/>
      <c r="D66" s="78"/>
      <c r="E66" s="78"/>
      <c r="F66" s="78"/>
    </row>
    <row r="67" spans="1:11" s="31" customFormat="1" ht="12.75" x14ac:dyDescent="0.2">
      <c r="A67" s="57"/>
      <c r="B67" s="57"/>
      <c r="C67" s="57"/>
      <c r="D67" s="57"/>
      <c r="E67" s="57"/>
      <c r="F67" s="57"/>
      <c r="G67" s="57"/>
      <c r="H67" s="57"/>
    </row>
    <row r="68" spans="1:11" s="31" customFormat="1" ht="25.5" customHeight="1" x14ac:dyDescent="0.2">
      <c r="A68" s="33" t="s">
        <v>36</v>
      </c>
      <c r="B68" s="76" t="s">
        <v>37</v>
      </c>
      <c r="C68" s="76"/>
      <c r="D68" s="77" t="s">
        <v>23</v>
      </c>
      <c r="E68" s="77"/>
      <c r="F68" s="77" t="s">
        <v>24</v>
      </c>
    </row>
    <row r="69" spans="1:11" s="31" customFormat="1" ht="12.75" x14ac:dyDescent="0.2">
      <c r="A69" s="36" t="s">
        <v>25</v>
      </c>
      <c r="B69" s="36" t="s">
        <v>25</v>
      </c>
      <c r="C69" s="33" t="s">
        <v>26</v>
      </c>
      <c r="D69" s="33" t="s">
        <v>25</v>
      </c>
      <c r="E69" s="36" t="s">
        <v>26</v>
      </c>
      <c r="F69" s="77"/>
      <c r="G69" s="58"/>
    </row>
    <row r="70" spans="1:11" s="31" customFormat="1" ht="12.75" x14ac:dyDescent="0.2">
      <c r="A70" s="59">
        <f>F70*1.5</f>
        <v>5</v>
      </c>
      <c r="B70" s="59">
        <f>F70*4.5</f>
        <v>15</v>
      </c>
      <c r="C70" s="60">
        <f>B70/60</f>
        <v>0.25</v>
      </c>
      <c r="D70" s="59">
        <f>A70+B70</f>
        <v>20</v>
      </c>
      <c r="E70" s="59">
        <f>D70/60</f>
        <v>0.33333333333333331</v>
      </c>
      <c r="F70" s="59">
        <v>3.3333333333333335</v>
      </c>
    </row>
    <row r="71" spans="1:11" s="31" customFormat="1" ht="12.75" x14ac:dyDescent="0.2">
      <c r="A71" s="59">
        <f t="shared" ref="A71:A87" si="19">F71*1.5</f>
        <v>6</v>
      </c>
      <c r="B71" s="59">
        <f t="shared" ref="B71:B87" si="20">F71*4.5</f>
        <v>18</v>
      </c>
      <c r="C71" s="60">
        <f t="shared" ref="C71:C87" si="21">B71/60</f>
        <v>0.3</v>
      </c>
      <c r="D71" s="59">
        <f t="shared" ref="D71:D87" si="22">A71+B71</f>
        <v>24</v>
      </c>
      <c r="E71" s="59">
        <f t="shared" ref="E71:E87" si="23">D71/60</f>
        <v>0.4</v>
      </c>
      <c r="F71" s="59">
        <v>4</v>
      </c>
    </row>
    <row r="72" spans="1:11" s="31" customFormat="1" ht="12.75" x14ac:dyDescent="0.2">
      <c r="A72" s="59">
        <f t="shared" si="19"/>
        <v>7</v>
      </c>
      <c r="B72" s="59">
        <f t="shared" si="20"/>
        <v>21</v>
      </c>
      <c r="C72" s="60">
        <f t="shared" si="21"/>
        <v>0.35</v>
      </c>
      <c r="D72" s="59">
        <f t="shared" si="22"/>
        <v>28</v>
      </c>
      <c r="E72" s="59">
        <f t="shared" si="23"/>
        <v>0.46666666666666667</v>
      </c>
      <c r="F72" s="59">
        <v>4.666666666666667</v>
      </c>
    </row>
    <row r="73" spans="1:11" s="31" customFormat="1" ht="12.75" x14ac:dyDescent="0.2">
      <c r="A73" s="59">
        <f t="shared" si="19"/>
        <v>8</v>
      </c>
      <c r="B73" s="59">
        <f t="shared" si="20"/>
        <v>24</v>
      </c>
      <c r="C73" s="60">
        <f t="shared" si="21"/>
        <v>0.4</v>
      </c>
      <c r="D73" s="59">
        <f t="shared" si="22"/>
        <v>32</v>
      </c>
      <c r="E73" s="59">
        <f t="shared" si="23"/>
        <v>0.53333333333333333</v>
      </c>
      <c r="F73" s="59">
        <v>5.333333333333333</v>
      </c>
    </row>
    <row r="74" spans="1:11" s="31" customFormat="1" ht="12.75" x14ac:dyDescent="0.2">
      <c r="A74" s="59">
        <f t="shared" si="19"/>
        <v>9</v>
      </c>
      <c r="B74" s="59">
        <f t="shared" si="20"/>
        <v>27</v>
      </c>
      <c r="C74" s="60">
        <f t="shared" si="21"/>
        <v>0.45</v>
      </c>
      <c r="D74" s="59">
        <f t="shared" si="22"/>
        <v>36</v>
      </c>
      <c r="E74" s="59">
        <f t="shared" si="23"/>
        <v>0.6</v>
      </c>
      <c r="F74" s="59">
        <v>6</v>
      </c>
    </row>
    <row r="75" spans="1:11" s="61" customFormat="1" ht="12.75" x14ac:dyDescent="0.2">
      <c r="A75" s="59">
        <f t="shared" si="19"/>
        <v>10</v>
      </c>
      <c r="B75" s="59">
        <f t="shared" si="20"/>
        <v>30</v>
      </c>
      <c r="C75" s="60">
        <f t="shared" si="21"/>
        <v>0.5</v>
      </c>
      <c r="D75" s="59">
        <f t="shared" si="22"/>
        <v>40</v>
      </c>
      <c r="E75" s="59">
        <f t="shared" si="23"/>
        <v>0.66666666666666663</v>
      </c>
      <c r="F75" s="59">
        <v>6.666666666666667</v>
      </c>
      <c r="G75" s="31"/>
      <c r="J75" s="31"/>
    </row>
    <row r="76" spans="1:11" s="61" customFormat="1" ht="12.75" x14ac:dyDescent="0.2">
      <c r="A76" s="59">
        <f t="shared" si="19"/>
        <v>11</v>
      </c>
      <c r="B76" s="59">
        <f t="shared" si="20"/>
        <v>33</v>
      </c>
      <c r="C76" s="60">
        <f t="shared" si="21"/>
        <v>0.55000000000000004</v>
      </c>
      <c r="D76" s="59">
        <f t="shared" si="22"/>
        <v>44</v>
      </c>
      <c r="E76" s="59">
        <f t="shared" si="23"/>
        <v>0.73333333333333328</v>
      </c>
      <c r="F76" s="59">
        <v>7.333333333333333</v>
      </c>
      <c r="G76" s="31"/>
      <c r="J76" s="31"/>
    </row>
    <row r="77" spans="1:11" s="61" customFormat="1" ht="12.75" x14ac:dyDescent="0.2">
      <c r="A77" s="59">
        <f t="shared" si="19"/>
        <v>12</v>
      </c>
      <c r="B77" s="59">
        <f t="shared" si="20"/>
        <v>36</v>
      </c>
      <c r="C77" s="60">
        <f t="shared" si="21"/>
        <v>0.6</v>
      </c>
      <c r="D77" s="59">
        <f t="shared" si="22"/>
        <v>48</v>
      </c>
      <c r="E77" s="59">
        <f t="shared" si="23"/>
        <v>0.8</v>
      </c>
      <c r="F77" s="59">
        <v>8</v>
      </c>
      <c r="G77" s="31"/>
      <c r="J77" s="31"/>
    </row>
    <row r="78" spans="1:11" s="61" customFormat="1" ht="12.75" x14ac:dyDescent="0.2">
      <c r="A78" s="59">
        <f t="shared" si="19"/>
        <v>13</v>
      </c>
      <c r="B78" s="59">
        <f t="shared" si="20"/>
        <v>39</v>
      </c>
      <c r="C78" s="60">
        <f t="shared" si="21"/>
        <v>0.65</v>
      </c>
      <c r="D78" s="59">
        <f t="shared" si="22"/>
        <v>52</v>
      </c>
      <c r="E78" s="59">
        <f t="shared" si="23"/>
        <v>0.8666666666666667</v>
      </c>
      <c r="F78" s="59">
        <v>8.6666666666666661</v>
      </c>
      <c r="G78" s="31"/>
      <c r="J78" s="31"/>
    </row>
    <row r="79" spans="1:11" s="61" customFormat="1" ht="12.75" x14ac:dyDescent="0.2">
      <c r="A79" s="59">
        <f t="shared" si="19"/>
        <v>14</v>
      </c>
      <c r="B79" s="59">
        <f t="shared" si="20"/>
        <v>42</v>
      </c>
      <c r="C79" s="60">
        <f t="shared" si="21"/>
        <v>0.7</v>
      </c>
      <c r="D79" s="59">
        <f t="shared" si="22"/>
        <v>56</v>
      </c>
      <c r="E79" s="59">
        <f t="shared" si="23"/>
        <v>0.93333333333333335</v>
      </c>
      <c r="F79" s="59">
        <v>9.3333333333333339</v>
      </c>
      <c r="G79" s="31"/>
      <c r="J79" s="31"/>
    </row>
    <row r="80" spans="1:11" s="31" customFormat="1" ht="12.75" x14ac:dyDescent="0.2">
      <c r="A80" s="62">
        <f t="shared" si="19"/>
        <v>15</v>
      </c>
      <c r="B80" s="62">
        <f t="shared" si="20"/>
        <v>45</v>
      </c>
      <c r="C80" s="63">
        <f t="shared" si="21"/>
        <v>0.75</v>
      </c>
      <c r="D80" s="62">
        <f t="shared" si="22"/>
        <v>60</v>
      </c>
      <c r="E80" s="62">
        <f t="shared" si="23"/>
        <v>1</v>
      </c>
      <c r="F80" s="64">
        <v>10</v>
      </c>
    </row>
    <row r="81" spans="1:9" s="31" customFormat="1" ht="12.75" x14ac:dyDescent="0.2">
      <c r="A81" s="59">
        <f t="shared" si="19"/>
        <v>20</v>
      </c>
      <c r="B81" s="59">
        <f t="shared" si="20"/>
        <v>60</v>
      </c>
      <c r="C81" s="60">
        <f t="shared" si="21"/>
        <v>1</v>
      </c>
      <c r="D81" s="59">
        <f t="shared" si="22"/>
        <v>80</v>
      </c>
      <c r="E81" s="59">
        <f t="shared" si="23"/>
        <v>1.3333333333333333</v>
      </c>
      <c r="F81" s="65">
        <v>13.333333333333334</v>
      </c>
    </row>
    <row r="82" spans="1:9" s="31" customFormat="1" ht="12.75" x14ac:dyDescent="0.2">
      <c r="A82" s="59">
        <f t="shared" si="19"/>
        <v>25</v>
      </c>
      <c r="B82" s="59">
        <f t="shared" si="20"/>
        <v>75</v>
      </c>
      <c r="C82" s="60">
        <f t="shared" si="21"/>
        <v>1.25</v>
      </c>
      <c r="D82" s="59">
        <f t="shared" si="22"/>
        <v>100</v>
      </c>
      <c r="E82" s="59">
        <f t="shared" si="23"/>
        <v>1.6666666666666667</v>
      </c>
      <c r="F82" s="65">
        <v>16.666666666666668</v>
      </c>
    </row>
    <row r="83" spans="1:9" s="31" customFormat="1" ht="12.75" x14ac:dyDescent="0.2">
      <c r="A83" s="59">
        <f t="shared" si="19"/>
        <v>30</v>
      </c>
      <c r="B83" s="59">
        <f t="shared" si="20"/>
        <v>90</v>
      </c>
      <c r="C83" s="60">
        <f t="shared" si="21"/>
        <v>1.5</v>
      </c>
      <c r="D83" s="59">
        <f t="shared" si="22"/>
        <v>120</v>
      </c>
      <c r="E83" s="59">
        <f t="shared" si="23"/>
        <v>2</v>
      </c>
      <c r="F83" s="66">
        <v>20</v>
      </c>
    </row>
    <row r="84" spans="1:9" s="31" customFormat="1" ht="12.75" x14ac:dyDescent="0.2">
      <c r="A84" s="59">
        <f t="shared" si="19"/>
        <v>35</v>
      </c>
      <c r="B84" s="59">
        <f t="shared" si="20"/>
        <v>105</v>
      </c>
      <c r="C84" s="60">
        <f t="shared" si="21"/>
        <v>1.75</v>
      </c>
      <c r="D84" s="59">
        <f t="shared" si="22"/>
        <v>140</v>
      </c>
      <c r="E84" s="59">
        <f t="shared" si="23"/>
        <v>2.3333333333333335</v>
      </c>
      <c r="F84" s="65">
        <v>23.333333333333332</v>
      </c>
    </row>
    <row r="85" spans="1:9" s="31" customFormat="1" ht="12.75" x14ac:dyDescent="0.2">
      <c r="A85" s="59">
        <f t="shared" si="19"/>
        <v>40</v>
      </c>
      <c r="B85" s="59">
        <f t="shared" si="20"/>
        <v>120</v>
      </c>
      <c r="C85" s="60">
        <f t="shared" si="21"/>
        <v>2</v>
      </c>
      <c r="D85" s="59">
        <f t="shared" si="22"/>
        <v>160</v>
      </c>
      <c r="E85" s="59">
        <f t="shared" si="23"/>
        <v>2.6666666666666665</v>
      </c>
      <c r="F85" s="65">
        <v>26.666666666666668</v>
      </c>
    </row>
    <row r="86" spans="1:9" s="31" customFormat="1" ht="12.75" x14ac:dyDescent="0.2">
      <c r="A86" s="59">
        <f t="shared" si="19"/>
        <v>45</v>
      </c>
      <c r="B86" s="59">
        <f t="shared" si="20"/>
        <v>135</v>
      </c>
      <c r="C86" s="60">
        <f t="shared" si="21"/>
        <v>2.25</v>
      </c>
      <c r="D86" s="59">
        <f t="shared" si="22"/>
        <v>180</v>
      </c>
      <c r="E86" s="59">
        <f t="shared" si="23"/>
        <v>3</v>
      </c>
      <c r="F86" s="66">
        <v>30</v>
      </c>
    </row>
    <row r="87" spans="1:9" s="31" customFormat="1" ht="12.75" x14ac:dyDescent="0.2">
      <c r="A87" s="59">
        <f t="shared" si="19"/>
        <v>60</v>
      </c>
      <c r="B87" s="59">
        <f t="shared" si="20"/>
        <v>180</v>
      </c>
      <c r="C87" s="60">
        <f t="shared" si="21"/>
        <v>3</v>
      </c>
      <c r="D87" s="59">
        <f t="shared" si="22"/>
        <v>240</v>
      </c>
      <c r="E87" s="59">
        <f t="shared" si="23"/>
        <v>4</v>
      </c>
      <c r="F87" s="66">
        <v>40</v>
      </c>
    </row>
    <row r="88" spans="1:9" s="31" customFormat="1" ht="12.75" x14ac:dyDescent="0.2"/>
    <row r="89" spans="1:9" s="31" customFormat="1" ht="12.75" x14ac:dyDescent="0.2">
      <c r="A89" s="31" t="s">
        <v>38</v>
      </c>
    </row>
    <row r="90" spans="1:9" s="31" customFormat="1" ht="12.75" x14ac:dyDescent="0.2">
      <c r="A90" s="31" t="s">
        <v>39</v>
      </c>
    </row>
    <row r="91" spans="1:9" s="68" customFormat="1" ht="14.25" x14ac:dyDescent="0.2">
      <c r="A91" s="67" t="s">
        <v>40</v>
      </c>
      <c r="B91" s="31"/>
      <c r="C91" s="31"/>
      <c r="D91" s="31"/>
      <c r="E91" s="31"/>
      <c r="F91" s="31"/>
      <c r="G91" s="31"/>
      <c r="H91" s="31"/>
    </row>
    <row r="92" spans="1:9" s="31" customFormat="1" ht="12.75" x14ac:dyDescent="0.2">
      <c r="A92" s="69" t="s">
        <v>41</v>
      </c>
      <c r="B92" s="69"/>
      <c r="C92" s="69"/>
      <c r="D92" s="69"/>
      <c r="E92" s="69"/>
      <c r="F92" s="69"/>
      <c r="G92" s="69"/>
      <c r="H92" s="70"/>
    </row>
    <row r="93" spans="1:9" s="31" customFormat="1" ht="12.75" x14ac:dyDescent="0.2">
      <c r="A93" s="69"/>
      <c r="B93" s="69"/>
      <c r="C93" s="69"/>
      <c r="D93" s="69"/>
      <c r="E93" s="69"/>
      <c r="F93" s="69"/>
      <c r="G93" s="69"/>
      <c r="H93" s="70"/>
    </row>
    <row r="94" spans="1:9" s="31" customFormat="1" ht="12.75" x14ac:dyDescent="0.2">
      <c r="A94" s="85" t="s">
        <v>42</v>
      </c>
      <c r="B94" s="85"/>
      <c r="C94" s="85"/>
      <c r="D94" s="85"/>
      <c r="E94" s="85"/>
      <c r="F94" s="69"/>
      <c r="G94" s="69"/>
      <c r="H94" s="70"/>
    </row>
    <row r="95" spans="1:9" s="31" customFormat="1" ht="12.75" x14ac:dyDescent="0.2">
      <c r="A95" s="86"/>
      <c r="B95" s="86"/>
      <c r="C95" s="86"/>
      <c r="D95" s="86"/>
      <c r="E95" s="86"/>
    </row>
    <row r="96" spans="1:9" s="31" customFormat="1" ht="12.75" x14ac:dyDescent="0.2">
      <c r="A96" s="76" t="s">
        <v>43</v>
      </c>
      <c r="B96" s="76" t="s">
        <v>44</v>
      </c>
      <c r="C96" s="76"/>
      <c r="D96" s="87" t="s">
        <v>23</v>
      </c>
      <c r="E96" s="87" t="s">
        <v>24</v>
      </c>
      <c r="F96" s="39"/>
      <c r="I96" s="48"/>
    </row>
    <row r="97" spans="1:8" s="31" customFormat="1" ht="12.75" x14ac:dyDescent="0.2">
      <c r="A97" s="76"/>
      <c r="B97" s="33" t="s">
        <v>25</v>
      </c>
      <c r="C97" s="33" t="s">
        <v>26</v>
      </c>
      <c r="D97" s="88"/>
      <c r="E97" s="88"/>
      <c r="F97" s="39"/>
    </row>
    <row r="98" spans="1:8" s="31" customFormat="1" ht="12.75" x14ac:dyDescent="0.2">
      <c r="A98" s="42">
        <f>E98*3.75</f>
        <v>18.75</v>
      </c>
      <c r="B98" s="71">
        <f>E98*16.5</f>
        <v>82.5</v>
      </c>
      <c r="C98" s="71">
        <f t="shared" ref="C98:C105" si="24">B98/60</f>
        <v>1.375</v>
      </c>
      <c r="D98" s="42">
        <f>(A98+B98)/60</f>
        <v>1.6875</v>
      </c>
      <c r="E98" s="42">
        <v>5</v>
      </c>
      <c r="F98" s="49"/>
    </row>
    <row r="99" spans="1:8" s="31" customFormat="1" ht="12.75" x14ac:dyDescent="0.2">
      <c r="A99" s="42">
        <f t="shared" ref="A99:A105" si="25">E99*3.75</f>
        <v>37.5</v>
      </c>
      <c r="B99" s="71">
        <f t="shared" ref="B99:B105" si="26">E99*16.5</f>
        <v>165</v>
      </c>
      <c r="C99" s="72">
        <f>B99/60</f>
        <v>2.75</v>
      </c>
      <c r="D99" s="42">
        <f t="shared" ref="D99:D105" si="27">(A99+B99)/60</f>
        <v>3.375</v>
      </c>
      <c r="E99" s="42">
        <v>10</v>
      </c>
    </row>
    <row r="100" spans="1:8" s="31" customFormat="1" ht="12.75" x14ac:dyDescent="0.2">
      <c r="A100" s="42">
        <f t="shared" si="25"/>
        <v>56.25</v>
      </c>
      <c r="B100" s="71">
        <f t="shared" si="26"/>
        <v>247.5</v>
      </c>
      <c r="C100" s="71">
        <f t="shared" si="24"/>
        <v>4.125</v>
      </c>
      <c r="D100" s="42">
        <f t="shared" si="27"/>
        <v>5.0625</v>
      </c>
      <c r="E100" s="42">
        <v>15</v>
      </c>
      <c r="F100" s="49"/>
    </row>
    <row r="101" spans="1:8" s="31" customFormat="1" ht="12.75" x14ac:dyDescent="0.2">
      <c r="A101" s="42">
        <f t="shared" si="25"/>
        <v>75</v>
      </c>
      <c r="B101" s="71">
        <f t="shared" si="26"/>
        <v>330</v>
      </c>
      <c r="C101" s="71">
        <f>B101/60</f>
        <v>5.5</v>
      </c>
      <c r="D101" s="42">
        <f t="shared" si="27"/>
        <v>6.75</v>
      </c>
      <c r="E101" s="42">
        <v>20</v>
      </c>
      <c r="F101" s="49"/>
    </row>
    <row r="102" spans="1:8" s="31" customFormat="1" ht="12.75" x14ac:dyDescent="0.2">
      <c r="A102" s="42">
        <f t="shared" si="25"/>
        <v>93.75</v>
      </c>
      <c r="B102" s="71">
        <f t="shared" si="26"/>
        <v>412.5</v>
      </c>
      <c r="C102" s="71">
        <f>B102/60</f>
        <v>6.875</v>
      </c>
      <c r="D102" s="42">
        <f t="shared" si="27"/>
        <v>8.4375</v>
      </c>
      <c r="E102" s="42">
        <v>25</v>
      </c>
      <c r="F102" s="49"/>
    </row>
    <row r="103" spans="1:8" s="31" customFormat="1" ht="12.75" x14ac:dyDescent="0.2">
      <c r="A103" s="42">
        <f t="shared" si="25"/>
        <v>112.5</v>
      </c>
      <c r="B103" s="71">
        <f t="shared" si="26"/>
        <v>495</v>
      </c>
      <c r="C103" s="71">
        <f>B103/60</f>
        <v>8.25</v>
      </c>
      <c r="D103" s="42">
        <f t="shared" si="27"/>
        <v>10.125</v>
      </c>
      <c r="E103" s="42">
        <v>30</v>
      </c>
      <c r="F103" s="49"/>
    </row>
    <row r="104" spans="1:8" s="31" customFormat="1" ht="12.75" x14ac:dyDescent="0.2">
      <c r="A104" s="42">
        <f t="shared" si="25"/>
        <v>131.25</v>
      </c>
      <c r="B104" s="71">
        <f t="shared" si="26"/>
        <v>577.5</v>
      </c>
      <c r="C104" s="71">
        <f t="shared" si="24"/>
        <v>9.625</v>
      </c>
      <c r="D104" s="42">
        <f t="shared" si="27"/>
        <v>11.8125</v>
      </c>
      <c r="E104" s="42">
        <v>35</v>
      </c>
      <c r="F104" s="49"/>
    </row>
    <row r="105" spans="1:8" s="31" customFormat="1" ht="12.75" x14ac:dyDescent="0.2">
      <c r="A105" s="45">
        <f t="shared" si="25"/>
        <v>150</v>
      </c>
      <c r="B105" s="73">
        <f t="shared" si="26"/>
        <v>660</v>
      </c>
      <c r="C105" s="74">
        <f t="shared" si="24"/>
        <v>11</v>
      </c>
      <c r="D105" s="52">
        <f t="shared" si="27"/>
        <v>13.5</v>
      </c>
      <c r="E105" s="52">
        <v>40</v>
      </c>
      <c r="F105" s="49"/>
    </row>
    <row r="106" spans="1:8" s="31" customFormat="1" ht="12.75" x14ac:dyDescent="0.2"/>
    <row r="107" spans="1:8" s="31" customFormat="1" ht="12.75" x14ac:dyDescent="0.2">
      <c r="A107" s="31" t="s">
        <v>27</v>
      </c>
    </row>
    <row r="108" spans="1:8" s="26" customFormat="1" x14ac:dyDescent="0.25">
      <c r="A108" s="31" t="s">
        <v>45</v>
      </c>
      <c r="B108" s="31"/>
      <c r="C108" s="31"/>
      <c r="D108" s="27"/>
      <c r="E108" s="27"/>
      <c r="F108" s="27"/>
      <c r="G108" s="27"/>
      <c r="H108" s="27"/>
    </row>
    <row r="109" spans="1:8" s="26" customFormat="1" x14ac:dyDescent="0.25">
      <c r="A109" s="31" t="s">
        <v>46</v>
      </c>
      <c r="B109" s="31"/>
      <c r="C109" s="31"/>
      <c r="D109" s="27"/>
      <c r="E109" s="27"/>
      <c r="F109" s="27"/>
      <c r="G109" s="27"/>
      <c r="H109" s="27"/>
    </row>
    <row r="110" spans="1:8" s="26" customFormat="1" x14ac:dyDescent="0.25">
      <c r="A110" s="31"/>
      <c r="B110" s="31"/>
      <c r="C110" s="31"/>
      <c r="D110" s="27"/>
      <c r="E110" s="27"/>
      <c r="F110" s="27"/>
      <c r="G110" s="27"/>
      <c r="H110" s="27"/>
    </row>
  </sheetData>
  <mergeCells count="45">
    <mergeCell ref="D5:E5"/>
    <mergeCell ref="D6:E6"/>
    <mergeCell ref="A1:H1"/>
    <mergeCell ref="D4:E4"/>
    <mergeCell ref="H16:H17"/>
    <mergeCell ref="A2:H2"/>
    <mergeCell ref="E9:F9"/>
    <mergeCell ref="E11:F11"/>
    <mergeCell ref="F4:G4"/>
    <mergeCell ref="F5:G5"/>
    <mergeCell ref="F6:G6"/>
    <mergeCell ref="F7:G7"/>
    <mergeCell ref="D7:E7"/>
    <mergeCell ref="A14:H14"/>
    <mergeCell ref="E12:F12"/>
    <mergeCell ref="E10:F10"/>
    <mergeCell ref="I39:I40"/>
    <mergeCell ref="A94:E94"/>
    <mergeCell ref="A96:A97"/>
    <mergeCell ref="A95:E95"/>
    <mergeCell ref="E96:E97"/>
    <mergeCell ref="D96:D97"/>
    <mergeCell ref="B96:C96"/>
    <mergeCell ref="A49:G49"/>
    <mergeCell ref="A63:G63"/>
    <mergeCell ref="A51:H51"/>
    <mergeCell ref="A53:B53"/>
    <mergeCell ref="C53:D53"/>
    <mergeCell ref="E53:F53"/>
    <mergeCell ref="G53:G54"/>
    <mergeCell ref="G39:G40"/>
    <mergeCell ref="A39:B39"/>
    <mergeCell ref="D16:E16"/>
    <mergeCell ref="F16:G16"/>
    <mergeCell ref="F68:F69"/>
    <mergeCell ref="A66:F66"/>
    <mergeCell ref="B68:C68"/>
    <mergeCell ref="D68:E68"/>
    <mergeCell ref="A35:H35"/>
    <mergeCell ref="A36:H36"/>
    <mergeCell ref="A16:A17"/>
    <mergeCell ref="A37:H37"/>
    <mergeCell ref="C39:D39"/>
    <mergeCell ref="E39:F39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workbookViewId="0">
      <selection activeCell="A3" sqref="A3:E3"/>
    </sheetView>
  </sheetViews>
  <sheetFormatPr defaultRowHeight="15" x14ac:dyDescent="0.25"/>
  <cols>
    <col min="5" max="5" width="11.5703125" customWidth="1"/>
  </cols>
  <sheetData>
    <row r="2" spans="1:10" ht="21" x14ac:dyDescent="0.35">
      <c r="A2" s="1" t="s">
        <v>119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37.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50</v>
      </c>
      <c r="B5" s="111"/>
      <c r="C5" s="111"/>
      <c r="D5" s="112"/>
      <c r="E5" s="7" t="s">
        <v>51</v>
      </c>
      <c r="F5" s="120"/>
      <c r="G5" s="7" t="s">
        <v>48</v>
      </c>
      <c r="H5" s="121" t="s">
        <v>49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28</v>
      </c>
      <c r="B8" s="100"/>
      <c r="C8" s="100"/>
      <c r="D8" s="101"/>
      <c r="E8" s="12"/>
      <c r="F8" s="8"/>
      <c r="G8" s="8"/>
      <c r="H8" s="8"/>
      <c r="I8" s="8"/>
      <c r="J8" s="8"/>
    </row>
    <row r="9" spans="1:10" ht="21" x14ac:dyDescent="0.35">
      <c r="A9" s="99"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119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37.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50</v>
      </c>
      <c r="B16" s="111"/>
      <c r="C16" s="111"/>
      <c r="D16" s="112"/>
      <c r="E16" s="7" t="s">
        <v>51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28</v>
      </c>
      <c r="B19" s="100"/>
      <c r="C19" s="100"/>
      <c r="D19" s="101"/>
      <c r="E19" s="12"/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v>24</v>
      </c>
      <c r="H21" s="100"/>
      <c r="I21" s="101"/>
      <c r="J21" s="15">
        <v>80</v>
      </c>
    </row>
    <row r="24" spans="1:10" ht="21" x14ac:dyDescent="0.35">
      <c r="A24" s="1" t="s">
        <v>119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37.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50</v>
      </c>
      <c r="B27" s="111"/>
      <c r="C27" s="111"/>
      <c r="D27" s="112"/>
      <c r="E27" s="7" t="s">
        <v>51</v>
      </c>
      <c r="F27" s="120"/>
      <c r="G27" s="7" t="s">
        <v>54</v>
      </c>
      <c r="H27" s="121" t="s">
        <v>55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28</v>
      </c>
      <c r="B30" s="100"/>
      <c r="C30" s="100"/>
      <c r="D30" s="101"/>
      <c r="E30" s="12"/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119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37.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50</v>
      </c>
      <c r="B38" s="111"/>
      <c r="C38" s="111"/>
      <c r="D38" s="112"/>
      <c r="E38" s="7" t="s">
        <v>51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28</v>
      </c>
      <c r="B41" s="100"/>
      <c r="C41" s="100"/>
      <c r="D41" s="101"/>
      <c r="E41" s="12"/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119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6"/>
      <c r="F47" s="17" t="s">
        <v>1</v>
      </c>
      <c r="G47" s="18"/>
      <c r="H47" s="18"/>
      <c r="I47" s="19"/>
      <c r="J47" s="113" t="s">
        <v>2</v>
      </c>
    </row>
    <row r="48" spans="1:10" ht="37.5" x14ac:dyDescent="0.3">
      <c r="A48" s="105" t="s">
        <v>3</v>
      </c>
      <c r="B48" s="106"/>
      <c r="C48" s="106"/>
      <c r="D48" s="107"/>
      <c r="E48" s="5" t="s">
        <v>4</v>
      </c>
      <c r="F48" s="6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customHeight="1" x14ac:dyDescent="0.3">
      <c r="A49" s="110" t="s">
        <v>50</v>
      </c>
      <c r="B49" s="111"/>
      <c r="C49" s="111"/>
      <c r="D49" s="112"/>
      <c r="E49" s="7" t="s">
        <v>51</v>
      </c>
      <c r="F49" s="20"/>
      <c r="G49" s="7" t="s">
        <v>58</v>
      </c>
      <c r="H49" s="24" t="s">
        <v>59</v>
      </c>
      <c r="I49" s="25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28</v>
      </c>
      <c r="B52" s="100"/>
      <c r="C52" s="100"/>
      <c r="D52" s="101"/>
      <c r="E52" s="12"/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21">
        <f>G53+H53+I53</f>
        <v>24</v>
      </c>
      <c r="H54" s="22"/>
      <c r="I54" s="23"/>
      <c r="J54" s="15">
        <f>A54+G54</f>
        <v>80</v>
      </c>
    </row>
    <row r="57" spans="1:10" ht="21" x14ac:dyDescent="0.35">
      <c r="A57" s="1" t="s">
        <v>119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6"/>
      <c r="F58" s="17" t="s">
        <v>1</v>
      </c>
      <c r="G58" s="18"/>
      <c r="H58" s="18"/>
      <c r="I58" s="19"/>
      <c r="J58" s="113" t="s">
        <v>2</v>
      </c>
    </row>
    <row r="59" spans="1:10" ht="37.5" x14ac:dyDescent="0.3">
      <c r="A59" s="105" t="s">
        <v>3</v>
      </c>
      <c r="B59" s="106"/>
      <c r="C59" s="106"/>
      <c r="D59" s="107"/>
      <c r="E59" s="5" t="s">
        <v>4</v>
      </c>
      <c r="F59" s="6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2.25" x14ac:dyDescent="0.3">
      <c r="A60" s="110" t="s">
        <v>50</v>
      </c>
      <c r="B60" s="111"/>
      <c r="C60" s="111"/>
      <c r="D60" s="112"/>
      <c r="E60" s="7" t="s">
        <v>51</v>
      </c>
      <c r="F60" s="20"/>
      <c r="G60" s="7" t="s">
        <v>60</v>
      </c>
      <c r="H60" s="24" t="s">
        <v>61</v>
      </c>
      <c r="I60" s="25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28</v>
      </c>
      <c r="B63" s="100"/>
      <c r="C63" s="100"/>
      <c r="D63" s="101"/>
      <c r="E63" s="12"/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119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6"/>
      <c r="F69" s="17" t="s">
        <v>1</v>
      </c>
      <c r="G69" s="18"/>
      <c r="H69" s="18"/>
      <c r="I69" s="19"/>
      <c r="J69" s="113" t="s">
        <v>2</v>
      </c>
    </row>
    <row r="70" spans="1:10" ht="37.5" x14ac:dyDescent="0.3">
      <c r="A70" s="105" t="s">
        <v>3</v>
      </c>
      <c r="B70" s="106"/>
      <c r="C70" s="106"/>
      <c r="D70" s="107"/>
      <c r="E70" s="5" t="s">
        <v>4</v>
      </c>
      <c r="F70" s="6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2.25" x14ac:dyDescent="0.3">
      <c r="A71" s="110" t="s">
        <v>50</v>
      </c>
      <c r="B71" s="111"/>
      <c r="C71" s="111"/>
      <c r="D71" s="112"/>
      <c r="E71" s="7" t="s">
        <v>51</v>
      </c>
      <c r="F71" s="20"/>
      <c r="G71" s="7" t="s">
        <v>62</v>
      </c>
      <c r="H71" s="24" t="s">
        <v>63</v>
      </c>
      <c r="I71" s="25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28</v>
      </c>
      <c r="B74" s="100"/>
      <c r="C74" s="100"/>
      <c r="D74" s="101"/>
      <c r="E74" s="12"/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119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6"/>
      <c r="F80" s="17" t="s">
        <v>1</v>
      </c>
      <c r="G80" s="18"/>
      <c r="H80" s="18"/>
      <c r="I80" s="19"/>
      <c r="J80" s="113" t="s">
        <v>2</v>
      </c>
    </row>
    <row r="81" spans="1:15" ht="37.5" x14ac:dyDescent="0.3">
      <c r="A81" s="105" t="s">
        <v>3</v>
      </c>
      <c r="B81" s="106"/>
      <c r="C81" s="106"/>
      <c r="D81" s="107"/>
      <c r="E81" s="5" t="s">
        <v>4</v>
      </c>
      <c r="F81" s="6" t="s">
        <v>5</v>
      </c>
      <c r="G81" s="6" t="s">
        <v>6</v>
      </c>
      <c r="H81" s="5" t="s">
        <v>7</v>
      </c>
      <c r="I81" s="5" t="s">
        <v>8</v>
      </c>
      <c r="J81" s="114"/>
    </row>
    <row r="82" spans="1:15" ht="32.25" x14ac:dyDescent="0.3">
      <c r="A82" s="110" t="s">
        <v>50</v>
      </c>
      <c r="B82" s="111"/>
      <c r="C82" s="111"/>
      <c r="D82" s="112"/>
      <c r="E82" s="7" t="s">
        <v>51</v>
      </c>
      <c r="F82" s="20"/>
      <c r="G82" s="7" t="s">
        <v>64</v>
      </c>
      <c r="H82" s="24" t="s">
        <v>65</v>
      </c>
      <c r="I82" s="25"/>
      <c r="J82" s="115"/>
    </row>
    <row r="83" spans="1:15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5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5" ht="21" x14ac:dyDescent="0.35">
      <c r="A85" s="99">
        <v>28</v>
      </c>
      <c r="B85" s="100"/>
      <c r="C85" s="100"/>
      <c r="D85" s="101"/>
      <c r="E85" s="12"/>
      <c r="F85" s="8"/>
      <c r="G85" s="8"/>
      <c r="H85" s="8"/>
      <c r="I85" s="8"/>
      <c r="J85" s="8"/>
      <c r="O85" s="75"/>
    </row>
    <row r="86" spans="1:15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5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5" ht="21" x14ac:dyDescent="0.35">
      <c r="A90" s="1" t="s">
        <v>119</v>
      </c>
      <c r="B90" s="2"/>
      <c r="C90" s="3"/>
      <c r="D90" s="3"/>
      <c r="E90" s="3"/>
      <c r="F90" s="3"/>
      <c r="G90" s="4" t="s">
        <v>110</v>
      </c>
    </row>
    <row r="91" spans="1:15" ht="21" x14ac:dyDescent="0.35">
      <c r="A91" s="108" t="s">
        <v>0</v>
      </c>
      <c r="B91" s="109"/>
      <c r="C91" s="109"/>
      <c r="D91" s="109"/>
      <c r="E91" s="16"/>
      <c r="F91" s="17" t="s">
        <v>1</v>
      </c>
      <c r="G91" s="18"/>
      <c r="H91" s="18"/>
      <c r="I91" s="19"/>
      <c r="J91" s="113" t="s">
        <v>2</v>
      </c>
    </row>
    <row r="92" spans="1:15" ht="37.5" x14ac:dyDescent="0.3">
      <c r="A92" s="105" t="s">
        <v>3</v>
      </c>
      <c r="B92" s="106"/>
      <c r="C92" s="106"/>
      <c r="D92" s="107"/>
      <c r="E92" s="5" t="s">
        <v>4</v>
      </c>
      <c r="F92" s="6" t="s">
        <v>5</v>
      </c>
      <c r="G92" s="6" t="s">
        <v>6</v>
      </c>
      <c r="H92" s="5" t="s">
        <v>7</v>
      </c>
      <c r="I92" s="5" t="s">
        <v>8</v>
      </c>
      <c r="J92" s="114"/>
    </row>
    <row r="93" spans="1:15" ht="32.25" x14ac:dyDescent="0.3">
      <c r="A93" s="110" t="s">
        <v>50</v>
      </c>
      <c r="B93" s="111"/>
      <c r="C93" s="111"/>
      <c r="D93" s="112"/>
      <c r="E93" s="7" t="s">
        <v>51</v>
      </c>
      <c r="F93" s="20"/>
      <c r="G93" s="7" t="s">
        <v>66</v>
      </c>
      <c r="H93" s="24" t="s">
        <v>67</v>
      </c>
      <c r="I93" s="25"/>
      <c r="J93" s="115"/>
    </row>
    <row r="94" spans="1:15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5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5" ht="21" x14ac:dyDescent="0.35">
      <c r="A96" s="99">
        <v>28</v>
      </c>
      <c r="B96" s="100"/>
      <c r="C96" s="100"/>
      <c r="D96" s="101"/>
      <c r="E96" s="12"/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83">
    <mergeCell ref="G98:I98"/>
    <mergeCell ref="J14:J16"/>
    <mergeCell ref="A15:D15"/>
    <mergeCell ref="F15:F16"/>
    <mergeCell ref="A16:D16"/>
    <mergeCell ref="H16:I16"/>
    <mergeCell ref="A14:E14"/>
    <mergeCell ref="F14:I14"/>
    <mergeCell ref="J25:J27"/>
    <mergeCell ref="A27:D27"/>
    <mergeCell ref="H27:I27"/>
    <mergeCell ref="J58:J60"/>
    <mergeCell ref="J69:J71"/>
    <mergeCell ref="J80:J82"/>
    <mergeCell ref="J91:J93"/>
    <mergeCell ref="A36:E36"/>
    <mergeCell ref="J3:J5"/>
    <mergeCell ref="A4:D4"/>
    <mergeCell ref="F4:F5"/>
    <mergeCell ref="A5:D5"/>
    <mergeCell ref="H5:I5"/>
    <mergeCell ref="A3:E3"/>
    <mergeCell ref="F3:I3"/>
    <mergeCell ref="A8:D8"/>
    <mergeCell ref="A30:D30"/>
    <mergeCell ref="A31:E31"/>
    <mergeCell ref="A32:F32"/>
    <mergeCell ref="G32:I32"/>
    <mergeCell ref="A25:E25"/>
    <mergeCell ref="F25:I25"/>
    <mergeCell ref="A19:D19"/>
    <mergeCell ref="A20:E20"/>
    <mergeCell ref="A21:F21"/>
    <mergeCell ref="G21:I21"/>
    <mergeCell ref="A9:E9"/>
    <mergeCell ref="A10:F10"/>
    <mergeCell ref="G10:I10"/>
    <mergeCell ref="A26:D26"/>
    <mergeCell ref="F26:F27"/>
    <mergeCell ref="F36:I36"/>
    <mergeCell ref="J36:J38"/>
    <mergeCell ref="A37:D37"/>
    <mergeCell ref="F37:F38"/>
    <mergeCell ref="A38:D38"/>
    <mergeCell ref="H38:I38"/>
    <mergeCell ref="J47:J49"/>
    <mergeCell ref="A41:D41"/>
    <mergeCell ref="A42:E42"/>
    <mergeCell ref="A43:F43"/>
    <mergeCell ref="G43:I43"/>
    <mergeCell ref="A47:D47"/>
    <mergeCell ref="G65:I65"/>
    <mergeCell ref="A71:D71"/>
    <mergeCell ref="A49:D49"/>
    <mergeCell ref="A52:D52"/>
    <mergeCell ref="A53:E53"/>
    <mergeCell ref="A54:F54"/>
    <mergeCell ref="A60:D60"/>
    <mergeCell ref="G87:I87"/>
    <mergeCell ref="A93:D93"/>
    <mergeCell ref="A74:D74"/>
    <mergeCell ref="A75:E75"/>
    <mergeCell ref="A76:F76"/>
    <mergeCell ref="G76:I76"/>
    <mergeCell ref="A82:D82"/>
    <mergeCell ref="A80:D80"/>
    <mergeCell ref="A91:D91"/>
    <mergeCell ref="A96:D96"/>
    <mergeCell ref="A97:E97"/>
    <mergeCell ref="A98:F98"/>
    <mergeCell ref="A48:D48"/>
    <mergeCell ref="A59:D59"/>
    <mergeCell ref="A70:D70"/>
    <mergeCell ref="A81:D81"/>
    <mergeCell ref="A92:D92"/>
    <mergeCell ref="A85:D85"/>
    <mergeCell ref="A86:E86"/>
    <mergeCell ref="A87:F87"/>
    <mergeCell ref="A63:D63"/>
    <mergeCell ref="A64:E64"/>
    <mergeCell ref="A65:F65"/>
    <mergeCell ref="A58:D58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sheetData>
    <row r="2" spans="1:10" ht="21" x14ac:dyDescent="0.35">
      <c r="A2" s="1" t="s">
        <v>118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68</v>
      </c>
      <c r="B5" s="111"/>
      <c r="C5" s="111"/>
      <c r="D5" s="112"/>
      <c r="E5" s="7" t="s">
        <v>69</v>
      </c>
      <c r="F5" s="120"/>
      <c r="G5" s="7" t="s">
        <v>48</v>
      </c>
      <c r="H5" s="121" t="s">
        <v>70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25</v>
      </c>
      <c r="B8" s="100"/>
      <c r="C8" s="100"/>
      <c r="D8" s="101"/>
      <c r="E8" s="12">
        <v>3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118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68</v>
      </c>
      <c r="B16" s="111"/>
      <c r="C16" s="111"/>
      <c r="D16" s="112"/>
      <c r="E16" s="7" t="s">
        <v>69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25</v>
      </c>
      <c r="B19" s="100"/>
      <c r="C19" s="100"/>
      <c r="D19" s="101"/>
      <c r="E19" s="12">
        <v>3</v>
      </c>
      <c r="F19" s="8"/>
      <c r="G19" s="8"/>
      <c r="H19" s="8"/>
      <c r="I19" s="8"/>
      <c r="J19" s="8"/>
    </row>
    <row r="20" spans="1:10" ht="21" x14ac:dyDescent="0.35">
      <c r="A20" s="99"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118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68</v>
      </c>
      <c r="B27" s="111"/>
      <c r="C27" s="111"/>
      <c r="D27" s="112"/>
      <c r="E27" s="7" t="s">
        <v>69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25</v>
      </c>
      <c r="B30" s="100"/>
      <c r="C30" s="100"/>
      <c r="D30" s="101"/>
      <c r="E30" s="12">
        <v>3</v>
      </c>
      <c r="F30" s="8"/>
      <c r="G30" s="8"/>
      <c r="H30" s="8"/>
      <c r="I30" s="8"/>
      <c r="J30" s="8"/>
    </row>
    <row r="31" spans="1:10" ht="21" x14ac:dyDescent="0.35">
      <c r="A31" s="99"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118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68</v>
      </c>
      <c r="B38" s="111"/>
      <c r="C38" s="111"/>
      <c r="D38" s="112"/>
      <c r="E38" s="7" t="s">
        <v>69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25</v>
      </c>
      <c r="B41" s="100"/>
      <c r="C41" s="100"/>
      <c r="D41" s="101"/>
      <c r="E41" s="12">
        <v>3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118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68</v>
      </c>
      <c r="B49" s="111"/>
      <c r="C49" s="111"/>
      <c r="D49" s="112"/>
      <c r="E49" s="7" t="s">
        <v>69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25</v>
      </c>
      <c r="B52" s="100"/>
      <c r="C52" s="100"/>
      <c r="D52" s="101"/>
      <c r="E52" s="12">
        <v>3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118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68</v>
      </c>
      <c r="B60" s="111"/>
      <c r="C60" s="111"/>
      <c r="D60" s="112"/>
      <c r="E60" s="7" t="s">
        <v>69</v>
      </c>
      <c r="F60" s="120"/>
      <c r="G60" s="7" t="s">
        <v>60</v>
      </c>
      <c r="H60" s="121" t="s">
        <v>72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25</v>
      </c>
      <c r="B63" s="100"/>
      <c r="C63" s="100"/>
      <c r="D63" s="101"/>
      <c r="E63" s="12">
        <v>3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118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68</v>
      </c>
      <c r="B71" s="111"/>
      <c r="C71" s="111"/>
      <c r="D71" s="112"/>
      <c r="E71" s="7" t="s">
        <v>69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25</v>
      </c>
      <c r="B74" s="100"/>
      <c r="C74" s="100"/>
      <c r="D74" s="101"/>
      <c r="E74" s="12">
        <v>3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118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68</v>
      </c>
      <c r="B82" s="111"/>
      <c r="C82" s="111"/>
      <c r="D82" s="112"/>
      <c r="E82" s="7" t="s">
        <v>69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25</v>
      </c>
      <c r="B85" s="100"/>
      <c r="C85" s="100"/>
      <c r="D85" s="101"/>
      <c r="E85" s="12">
        <v>3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118</v>
      </c>
      <c r="B90" s="2"/>
      <c r="C90" s="3"/>
      <c r="D90" s="3"/>
      <c r="E90" s="3"/>
      <c r="F90" s="3"/>
      <c r="G90" s="4" t="s">
        <v>110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68</v>
      </c>
      <c r="B93" s="111"/>
      <c r="C93" s="111"/>
      <c r="D93" s="112"/>
      <c r="E93" s="7" t="s">
        <v>69</v>
      </c>
      <c r="F93" s="120"/>
      <c r="G93" s="7" t="s">
        <v>66</v>
      </c>
      <c r="H93" s="121" t="s">
        <v>89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25</v>
      </c>
      <c r="B96" s="100"/>
      <c r="C96" s="100"/>
      <c r="D96" s="101"/>
      <c r="E96" s="12">
        <v>3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31:E31"/>
    <mergeCell ref="A32:F32"/>
    <mergeCell ref="G32:I32"/>
    <mergeCell ref="A47:E47"/>
    <mergeCell ref="F47:I47"/>
    <mergeCell ref="J47:J49"/>
    <mergeCell ref="A48:D48"/>
    <mergeCell ref="F48:F49"/>
    <mergeCell ref="A49:D49"/>
    <mergeCell ref="H49:I49"/>
    <mergeCell ref="J25:J27"/>
    <mergeCell ref="A26:D26"/>
    <mergeCell ref="F26:F27"/>
    <mergeCell ref="A27:D27"/>
    <mergeCell ref="H27:I27"/>
    <mergeCell ref="A25:E25"/>
    <mergeCell ref="F25:I25"/>
    <mergeCell ref="A30:D30"/>
    <mergeCell ref="A41:D41"/>
    <mergeCell ref="A42:E42"/>
    <mergeCell ref="A43:F43"/>
    <mergeCell ref="G43:I43"/>
    <mergeCell ref="J36:J38"/>
    <mergeCell ref="A37:D37"/>
    <mergeCell ref="F37:F38"/>
    <mergeCell ref="A38:D38"/>
    <mergeCell ref="H38:I38"/>
    <mergeCell ref="A36:E36"/>
    <mergeCell ref="F36:I36"/>
    <mergeCell ref="J3:J5"/>
    <mergeCell ref="A4:D4"/>
    <mergeCell ref="F4:F5"/>
    <mergeCell ref="A5:D5"/>
    <mergeCell ref="H5:I5"/>
    <mergeCell ref="A3:E3"/>
    <mergeCell ref="F3:I3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14:J16"/>
    <mergeCell ref="A15:D15"/>
    <mergeCell ref="F15:F16"/>
    <mergeCell ref="A16:D16"/>
    <mergeCell ref="H16:I16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cols>
    <col min="5" max="5" width="10.7109375" customWidth="1"/>
  </cols>
  <sheetData>
    <row r="2" spans="1:10" ht="21" x14ac:dyDescent="0.35">
      <c r="A2" s="1" t="s">
        <v>117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74</v>
      </c>
      <c r="B5" s="111"/>
      <c r="C5" s="111"/>
      <c r="D5" s="112"/>
      <c r="E5" s="7" t="s">
        <v>75</v>
      </c>
      <c r="F5" s="120"/>
      <c r="G5" s="7" t="s">
        <v>48</v>
      </c>
      <c r="H5" s="121" t="s">
        <v>49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22</v>
      </c>
      <c r="B8" s="100"/>
      <c r="C8" s="100"/>
      <c r="D8" s="101"/>
      <c r="E8" s="12">
        <v>6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117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74</v>
      </c>
      <c r="B16" s="111"/>
      <c r="C16" s="111"/>
      <c r="D16" s="112"/>
      <c r="E16" s="7" t="s">
        <v>75</v>
      </c>
      <c r="F16" s="120"/>
      <c r="G16" s="7" t="s">
        <v>52</v>
      </c>
      <c r="H16" s="121" t="s">
        <v>76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22</v>
      </c>
      <c r="B19" s="100"/>
      <c r="C19" s="100"/>
      <c r="D19" s="101"/>
      <c r="E19" s="12">
        <v>6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117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74</v>
      </c>
      <c r="B27" s="111"/>
      <c r="C27" s="111"/>
      <c r="D27" s="112"/>
      <c r="E27" s="7" t="s">
        <v>75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22</v>
      </c>
      <c r="B30" s="100"/>
      <c r="C30" s="100"/>
      <c r="D30" s="101"/>
      <c r="E30" s="12">
        <v>6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117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74</v>
      </c>
      <c r="B38" s="111"/>
      <c r="C38" s="111"/>
      <c r="D38" s="112"/>
      <c r="E38" s="7" t="s">
        <v>75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22</v>
      </c>
      <c r="B41" s="100"/>
      <c r="C41" s="100"/>
      <c r="D41" s="101"/>
      <c r="E41" s="12">
        <v>6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117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74</v>
      </c>
      <c r="B49" s="111"/>
      <c r="C49" s="111"/>
      <c r="D49" s="112"/>
      <c r="E49" s="7" t="s">
        <v>75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22</v>
      </c>
      <c r="B52" s="100"/>
      <c r="C52" s="100"/>
      <c r="D52" s="101"/>
      <c r="E52" s="12">
        <v>6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117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74</v>
      </c>
      <c r="B60" s="111"/>
      <c r="C60" s="111"/>
      <c r="D60" s="112"/>
      <c r="E60" s="7" t="s">
        <v>75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22</v>
      </c>
      <c r="B63" s="100"/>
      <c r="C63" s="100"/>
      <c r="D63" s="101"/>
      <c r="E63" s="12">
        <v>6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117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74</v>
      </c>
      <c r="B71" s="111"/>
      <c r="C71" s="111"/>
      <c r="D71" s="112"/>
      <c r="E71" s="7" t="s">
        <v>75</v>
      </c>
      <c r="F71" s="120"/>
      <c r="G71" s="7" t="s">
        <v>62</v>
      </c>
      <c r="H71" s="121" t="s">
        <v>77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22</v>
      </c>
      <c r="B74" s="100"/>
      <c r="C74" s="100"/>
      <c r="D74" s="101"/>
      <c r="E74" s="12">
        <v>6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117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74</v>
      </c>
      <c r="B82" s="111"/>
      <c r="C82" s="111"/>
      <c r="D82" s="112"/>
      <c r="E82" s="7" t="s">
        <v>9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22</v>
      </c>
      <c r="B85" s="100"/>
      <c r="C85" s="100"/>
      <c r="D85" s="101"/>
      <c r="E85" s="12">
        <v>6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117</v>
      </c>
      <c r="B90" s="2"/>
      <c r="C90" s="3"/>
      <c r="D90" s="3"/>
      <c r="E90" s="3"/>
      <c r="F90" s="3"/>
      <c r="G90" s="4" t="s">
        <v>110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74</v>
      </c>
      <c r="B93" s="111"/>
      <c r="C93" s="111"/>
      <c r="D93" s="112"/>
      <c r="E93" s="7" t="s">
        <v>75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22</v>
      </c>
      <c r="B96" s="100"/>
      <c r="C96" s="100"/>
      <c r="D96" s="101"/>
      <c r="E96" s="12">
        <v>6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J25:J27"/>
    <mergeCell ref="A26:D26"/>
    <mergeCell ref="F26:F27"/>
    <mergeCell ref="A27:D27"/>
    <mergeCell ref="H27:I27"/>
    <mergeCell ref="A25:E25"/>
    <mergeCell ref="F25:I25"/>
    <mergeCell ref="J3:J5"/>
    <mergeCell ref="A4:D4"/>
    <mergeCell ref="F4:F5"/>
    <mergeCell ref="A5:D5"/>
    <mergeCell ref="H5:I5"/>
    <mergeCell ref="A3:E3"/>
    <mergeCell ref="F3:I3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14:J16"/>
    <mergeCell ref="A15:D15"/>
    <mergeCell ref="F15:F16"/>
    <mergeCell ref="A16:D16"/>
    <mergeCell ref="H16:I16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cols>
    <col min="5" max="5" width="11.7109375" customWidth="1"/>
  </cols>
  <sheetData>
    <row r="2" spans="1:10" ht="21" x14ac:dyDescent="0.35">
      <c r="A2" s="1" t="s">
        <v>116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37.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78</v>
      </c>
      <c r="B5" s="111"/>
      <c r="C5" s="111"/>
      <c r="D5" s="112"/>
      <c r="E5" s="7" t="s">
        <v>79</v>
      </c>
      <c r="F5" s="120"/>
      <c r="G5" s="7" t="s">
        <v>48</v>
      </c>
      <c r="H5" s="121" t="s">
        <v>49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20</v>
      </c>
      <c r="B8" s="100"/>
      <c r="C8" s="100"/>
      <c r="D8" s="101"/>
      <c r="E8" s="12">
        <v>8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116</v>
      </c>
      <c r="B13" s="2"/>
      <c r="C13" s="3"/>
      <c r="D13" s="3"/>
      <c r="E13" s="3"/>
      <c r="F13" s="3"/>
      <c r="G13" s="4" t="s">
        <v>94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37.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78</v>
      </c>
      <c r="B16" s="111"/>
      <c r="C16" s="111"/>
      <c r="D16" s="112"/>
      <c r="E16" s="7" t="s">
        <v>79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20</v>
      </c>
      <c r="B19" s="100"/>
      <c r="C19" s="100"/>
      <c r="D19" s="101"/>
      <c r="E19" s="12">
        <v>8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116</v>
      </c>
      <c r="B24" s="2"/>
      <c r="C24" s="3"/>
      <c r="D24" s="3"/>
      <c r="E24" s="3"/>
      <c r="F24" s="3"/>
      <c r="G24" s="4" t="s">
        <v>95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37.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78</v>
      </c>
      <c r="B27" s="111"/>
      <c r="C27" s="111"/>
      <c r="D27" s="112"/>
      <c r="E27" s="7" t="s">
        <v>79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20</v>
      </c>
      <c r="B30" s="100"/>
      <c r="C30" s="100"/>
      <c r="D30" s="101"/>
      <c r="E30" s="12">
        <v>8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116</v>
      </c>
      <c r="B35" s="2"/>
      <c r="C35" s="3"/>
      <c r="D35" s="3"/>
      <c r="E35" s="3"/>
      <c r="F35" s="3"/>
      <c r="G35" s="4" t="s">
        <v>96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37.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78</v>
      </c>
      <c r="B38" s="111"/>
      <c r="C38" s="111"/>
      <c r="D38" s="112"/>
      <c r="E38" s="7" t="s">
        <v>79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20</v>
      </c>
      <c r="B41" s="100"/>
      <c r="C41" s="100"/>
      <c r="D41" s="101"/>
      <c r="E41" s="12">
        <v>8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116</v>
      </c>
      <c r="B46" s="2"/>
      <c r="C46" s="3"/>
      <c r="D46" s="3"/>
      <c r="E46" s="3"/>
      <c r="F46" s="3"/>
      <c r="G46" s="4" t="s">
        <v>97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37.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78</v>
      </c>
      <c r="B49" s="111"/>
      <c r="C49" s="111"/>
      <c r="D49" s="112"/>
      <c r="E49" s="7" t="s">
        <v>79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20</v>
      </c>
      <c r="B52" s="100"/>
      <c r="C52" s="100"/>
      <c r="D52" s="101"/>
      <c r="E52" s="12">
        <v>8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116</v>
      </c>
      <c r="B57" s="2"/>
      <c r="C57" s="3"/>
      <c r="D57" s="3"/>
      <c r="E57" s="3"/>
      <c r="F57" s="3"/>
      <c r="G57" s="4" t="s">
        <v>98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37.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78</v>
      </c>
      <c r="B60" s="111"/>
      <c r="C60" s="111"/>
      <c r="D60" s="112"/>
      <c r="E60" s="7" t="s">
        <v>79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20</v>
      </c>
      <c r="B63" s="100"/>
      <c r="C63" s="100"/>
      <c r="D63" s="101"/>
      <c r="E63" s="12">
        <v>8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116</v>
      </c>
      <c r="B68" s="2"/>
      <c r="C68" s="3"/>
      <c r="D68" s="3"/>
      <c r="E68" s="3"/>
      <c r="F68" s="3"/>
      <c r="G68" s="4" t="s">
        <v>99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37.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78</v>
      </c>
      <c r="B71" s="111"/>
      <c r="C71" s="111"/>
      <c r="D71" s="112"/>
      <c r="E71" s="7" t="s">
        <v>79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20</v>
      </c>
      <c r="B74" s="100"/>
      <c r="C74" s="100"/>
      <c r="D74" s="101"/>
      <c r="E74" s="12">
        <v>8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116</v>
      </c>
      <c r="B79" s="2"/>
      <c r="C79" s="3"/>
      <c r="D79" s="3"/>
      <c r="E79" s="3"/>
      <c r="F79" s="3"/>
      <c r="G79" s="4" t="s">
        <v>100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37.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78</v>
      </c>
      <c r="B82" s="111"/>
      <c r="C82" s="111"/>
      <c r="D82" s="112"/>
      <c r="E82" s="7" t="s">
        <v>79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20</v>
      </c>
      <c r="B85" s="100"/>
      <c r="C85" s="100"/>
      <c r="D85" s="101"/>
      <c r="E85" s="12">
        <v>8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116</v>
      </c>
      <c r="B90" s="2"/>
      <c r="C90" s="3"/>
      <c r="D90" s="3"/>
      <c r="E90" s="3"/>
      <c r="F90" s="3"/>
      <c r="G90" s="4" t="s">
        <v>101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37.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78</v>
      </c>
      <c r="B93" s="111"/>
      <c r="C93" s="111"/>
      <c r="D93" s="112"/>
      <c r="E93" s="7" t="s">
        <v>79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20</v>
      </c>
      <c r="B96" s="100"/>
      <c r="C96" s="100"/>
      <c r="D96" s="101"/>
      <c r="E96" s="12">
        <v>8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J25:J27"/>
    <mergeCell ref="A26:D26"/>
    <mergeCell ref="F26:F27"/>
    <mergeCell ref="A27:D27"/>
    <mergeCell ref="H27:I27"/>
    <mergeCell ref="A25:E25"/>
    <mergeCell ref="F25:I25"/>
    <mergeCell ref="J3:J5"/>
    <mergeCell ref="A4:D4"/>
    <mergeCell ref="F4:F5"/>
    <mergeCell ref="A5:D5"/>
    <mergeCell ref="H5:I5"/>
    <mergeCell ref="A3:E3"/>
    <mergeCell ref="F3:I3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14:J16"/>
    <mergeCell ref="A15:D15"/>
    <mergeCell ref="F15:F16"/>
    <mergeCell ref="A16:D16"/>
    <mergeCell ref="H16:I16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sheetData>
    <row r="2" spans="1:10" ht="21" x14ac:dyDescent="0.35">
      <c r="A2" s="1" t="s">
        <v>115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80</v>
      </c>
      <c r="B5" s="111"/>
      <c r="C5" s="111"/>
      <c r="D5" s="112"/>
      <c r="E5" s="7" t="s">
        <v>81</v>
      </c>
      <c r="F5" s="120"/>
      <c r="G5" s="7" t="s">
        <v>48</v>
      </c>
      <c r="H5" s="121" t="s">
        <v>49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17</v>
      </c>
      <c r="B8" s="100"/>
      <c r="C8" s="100"/>
      <c r="D8" s="101"/>
      <c r="E8" s="12">
        <v>11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115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80</v>
      </c>
      <c r="B16" s="111"/>
      <c r="C16" s="111"/>
      <c r="D16" s="112"/>
      <c r="E16" s="7" t="s">
        <v>81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17</v>
      </c>
      <c r="B19" s="100"/>
      <c r="C19" s="100"/>
      <c r="D19" s="101"/>
      <c r="E19" s="12">
        <v>11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115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80</v>
      </c>
      <c r="B27" s="111"/>
      <c r="C27" s="111"/>
      <c r="D27" s="112"/>
      <c r="E27" s="7" t="s">
        <v>81</v>
      </c>
      <c r="F27" s="120"/>
      <c r="G27" s="7" t="s">
        <v>54</v>
      </c>
      <c r="H27" s="121" t="s">
        <v>55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17</v>
      </c>
      <c r="B30" s="100"/>
      <c r="C30" s="100"/>
      <c r="D30" s="101"/>
      <c r="E30" s="12">
        <v>11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115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80</v>
      </c>
      <c r="B38" s="111"/>
      <c r="C38" s="111"/>
      <c r="D38" s="112"/>
      <c r="E38" s="7" t="s">
        <v>81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17</v>
      </c>
      <c r="B41" s="100"/>
      <c r="C41" s="100"/>
      <c r="D41" s="101"/>
      <c r="E41" s="12">
        <v>11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115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80</v>
      </c>
      <c r="B49" s="111"/>
      <c r="C49" s="111"/>
      <c r="D49" s="112"/>
      <c r="E49" s="7" t="s">
        <v>81</v>
      </c>
      <c r="F49" s="120"/>
      <c r="G49" s="7" t="s">
        <v>58</v>
      </c>
      <c r="H49" s="121" t="s">
        <v>82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17</v>
      </c>
      <c r="B52" s="100"/>
      <c r="C52" s="100"/>
      <c r="D52" s="101"/>
      <c r="E52" s="12">
        <v>11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115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80</v>
      </c>
      <c r="B60" s="111"/>
      <c r="C60" s="111"/>
      <c r="D60" s="112"/>
      <c r="E60" s="7" t="s">
        <v>81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17</v>
      </c>
      <c r="B63" s="100"/>
      <c r="C63" s="100"/>
      <c r="D63" s="101"/>
      <c r="E63" s="12">
        <v>11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115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80</v>
      </c>
      <c r="B71" s="111"/>
      <c r="C71" s="111"/>
      <c r="D71" s="112"/>
      <c r="E71" s="7" t="s">
        <v>81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17</v>
      </c>
      <c r="B74" s="100"/>
      <c r="C74" s="100"/>
      <c r="D74" s="101"/>
      <c r="E74" s="12">
        <v>11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115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80</v>
      </c>
      <c r="B82" s="111"/>
      <c r="C82" s="111"/>
      <c r="D82" s="112"/>
      <c r="E82" s="7" t="s">
        <v>81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17</v>
      </c>
      <c r="B85" s="100"/>
      <c r="C85" s="100"/>
      <c r="D85" s="101"/>
      <c r="E85" s="12">
        <v>11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115</v>
      </c>
      <c r="B90" s="2"/>
      <c r="C90" s="3"/>
      <c r="D90" s="3"/>
      <c r="E90" s="3"/>
      <c r="F90" s="3"/>
      <c r="G90" s="4" t="s">
        <v>110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80</v>
      </c>
      <c r="B93" s="111"/>
      <c r="C93" s="111"/>
      <c r="D93" s="112"/>
      <c r="E93" s="7" t="s">
        <v>81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17</v>
      </c>
      <c r="B96" s="100"/>
      <c r="C96" s="100"/>
      <c r="D96" s="101"/>
      <c r="E96" s="12">
        <v>11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J25:J27"/>
    <mergeCell ref="A26:D26"/>
    <mergeCell ref="F26:F27"/>
    <mergeCell ref="A27:D27"/>
    <mergeCell ref="H27:I27"/>
    <mergeCell ref="A25:E25"/>
    <mergeCell ref="F25:I25"/>
    <mergeCell ref="J3:J5"/>
    <mergeCell ref="A4:D4"/>
    <mergeCell ref="F4:F5"/>
    <mergeCell ref="A5:D5"/>
    <mergeCell ref="H5:I5"/>
    <mergeCell ref="A3:E3"/>
    <mergeCell ref="F3:I3"/>
    <mergeCell ref="A8:D8"/>
    <mergeCell ref="A19:D19"/>
    <mergeCell ref="A20:E20"/>
    <mergeCell ref="A21:F21"/>
    <mergeCell ref="G21:I21"/>
    <mergeCell ref="A14:E14"/>
    <mergeCell ref="F14:I14"/>
    <mergeCell ref="A9:E9"/>
    <mergeCell ref="A10:F10"/>
    <mergeCell ref="G10:I10"/>
    <mergeCell ref="J14:J16"/>
    <mergeCell ref="A15:D15"/>
    <mergeCell ref="F15:F16"/>
    <mergeCell ref="A16:D16"/>
    <mergeCell ref="H16:I16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cols>
    <col min="5" max="5" width="11.42578125" customWidth="1"/>
  </cols>
  <sheetData>
    <row r="2" spans="1:10" ht="21" x14ac:dyDescent="0.35">
      <c r="A2" s="1" t="s">
        <v>114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37.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83</v>
      </c>
      <c r="B5" s="111"/>
      <c r="C5" s="111"/>
      <c r="D5" s="112"/>
      <c r="E5" s="7" t="s">
        <v>83</v>
      </c>
      <c r="F5" s="120"/>
      <c r="G5" s="7" t="s">
        <v>48</v>
      </c>
      <c r="H5" s="121" t="s">
        <v>84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14</v>
      </c>
      <c r="B8" s="100"/>
      <c r="C8" s="100"/>
      <c r="D8" s="101"/>
      <c r="E8" s="12">
        <v>14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114</v>
      </c>
      <c r="B13" s="2"/>
      <c r="C13" s="3"/>
      <c r="D13" s="3"/>
      <c r="E13" s="3"/>
      <c r="F13" s="3"/>
      <c r="G13" s="4" t="s">
        <v>94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37.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83</v>
      </c>
      <c r="B16" s="111"/>
      <c r="C16" s="111"/>
      <c r="D16" s="112"/>
      <c r="E16" s="7" t="s">
        <v>83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14</v>
      </c>
      <c r="B19" s="100"/>
      <c r="C19" s="100"/>
      <c r="D19" s="101"/>
      <c r="E19" s="12">
        <v>14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114</v>
      </c>
      <c r="B24" s="2"/>
      <c r="C24" s="3"/>
      <c r="D24" s="3"/>
      <c r="E24" s="3"/>
      <c r="F24" s="3"/>
      <c r="G24" s="4" t="s">
        <v>95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37.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83</v>
      </c>
      <c r="B27" s="111"/>
      <c r="C27" s="111"/>
      <c r="D27" s="112"/>
      <c r="E27" s="7" t="s">
        <v>83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14</v>
      </c>
      <c r="B30" s="100"/>
      <c r="C30" s="100"/>
      <c r="D30" s="101"/>
      <c r="E30" s="12">
        <v>14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114</v>
      </c>
      <c r="B35" s="2"/>
      <c r="C35" s="3"/>
      <c r="D35" s="3"/>
      <c r="E35" s="3"/>
      <c r="F35" s="3"/>
      <c r="G35" s="4" t="s">
        <v>96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37.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83</v>
      </c>
      <c r="B38" s="111"/>
      <c r="C38" s="111"/>
      <c r="D38" s="112"/>
      <c r="E38" s="7" t="s">
        <v>83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14</v>
      </c>
      <c r="B41" s="100"/>
      <c r="C41" s="100"/>
      <c r="D41" s="101"/>
      <c r="E41" s="12">
        <v>14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114</v>
      </c>
      <c r="B46" s="2"/>
      <c r="C46" s="3"/>
      <c r="D46" s="3"/>
      <c r="E46" s="3"/>
      <c r="F46" s="3"/>
      <c r="G46" s="4" t="s">
        <v>97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37.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83</v>
      </c>
      <c r="B49" s="111"/>
      <c r="C49" s="111"/>
      <c r="D49" s="112"/>
      <c r="E49" s="7" t="s">
        <v>83</v>
      </c>
      <c r="F49" s="120"/>
      <c r="G49" s="7" t="s">
        <v>58</v>
      </c>
      <c r="H49" s="121" t="s">
        <v>82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14</v>
      </c>
      <c r="B52" s="100"/>
      <c r="C52" s="100"/>
      <c r="D52" s="101"/>
      <c r="E52" s="12">
        <v>14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114</v>
      </c>
      <c r="B57" s="2"/>
      <c r="C57" s="3"/>
      <c r="D57" s="3"/>
      <c r="E57" s="3"/>
      <c r="F57" s="3"/>
      <c r="G57" s="4" t="s">
        <v>98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37.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83</v>
      </c>
      <c r="B60" s="111"/>
      <c r="C60" s="111"/>
      <c r="D60" s="112"/>
      <c r="E60" s="7" t="s">
        <v>83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14</v>
      </c>
      <c r="B63" s="100"/>
      <c r="C63" s="100"/>
      <c r="D63" s="101"/>
      <c r="E63" s="12">
        <v>14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114</v>
      </c>
      <c r="B68" s="2"/>
      <c r="C68" s="3"/>
      <c r="D68" s="3"/>
      <c r="E68" s="3"/>
      <c r="F68" s="3"/>
      <c r="G68" s="4" t="s">
        <v>99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37.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83</v>
      </c>
      <c r="B71" s="111"/>
      <c r="C71" s="111"/>
      <c r="D71" s="112"/>
      <c r="E71" s="7" t="s">
        <v>83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14</v>
      </c>
      <c r="B74" s="100"/>
      <c r="C74" s="100"/>
      <c r="D74" s="101"/>
      <c r="E74" s="12">
        <v>14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114</v>
      </c>
      <c r="B79" s="2"/>
      <c r="C79" s="3"/>
      <c r="D79" s="3"/>
      <c r="E79" s="3"/>
      <c r="F79" s="3"/>
      <c r="G79" s="4" t="s">
        <v>100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37.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83</v>
      </c>
      <c r="B82" s="111"/>
      <c r="C82" s="111"/>
      <c r="D82" s="112"/>
      <c r="E82" s="7" t="s">
        <v>83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14</v>
      </c>
      <c r="B85" s="100"/>
      <c r="C85" s="100"/>
      <c r="D85" s="101"/>
      <c r="E85" s="12">
        <v>14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114</v>
      </c>
      <c r="B90" s="2"/>
      <c r="C90" s="3"/>
      <c r="D90" s="3"/>
      <c r="E90" s="3"/>
      <c r="F90" s="3"/>
      <c r="G90" s="4" t="s">
        <v>101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37.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83</v>
      </c>
      <c r="B93" s="111"/>
      <c r="C93" s="111"/>
      <c r="D93" s="112"/>
      <c r="E93" s="7" t="s">
        <v>83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14</v>
      </c>
      <c r="B96" s="100"/>
      <c r="C96" s="100"/>
      <c r="D96" s="101"/>
      <c r="E96" s="12">
        <v>14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cols>
    <col min="5" max="5" width="11" customWidth="1"/>
  </cols>
  <sheetData>
    <row r="2" spans="1:10" ht="21" x14ac:dyDescent="0.35">
      <c r="A2" s="1" t="s">
        <v>113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37.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81</v>
      </c>
      <c r="B5" s="111"/>
      <c r="C5" s="111"/>
      <c r="D5" s="112"/>
      <c r="E5" s="7" t="s">
        <v>80</v>
      </c>
      <c r="F5" s="120"/>
      <c r="G5" s="7" t="s">
        <v>48</v>
      </c>
      <c r="H5" s="121" t="s">
        <v>84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11</v>
      </c>
      <c r="B8" s="100"/>
      <c r="C8" s="100"/>
      <c r="D8" s="101"/>
      <c r="E8" s="12">
        <v>17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113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37.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81</v>
      </c>
      <c r="B16" s="111"/>
      <c r="C16" s="111"/>
      <c r="D16" s="112"/>
      <c r="E16" s="7" t="s">
        <v>80</v>
      </c>
      <c r="F16" s="120"/>
      <c r="G16" s="7" t="s">
        <v>85</v>
      </c>
      <c r="H16" s="121" t="s">
        <v>76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11</v>
      </c>
      <c r="B19" s="100"/>
      <c r="C19" s="100"/>
      <c r="D19" s="101"/>
      <c r="E19" s="12">
        <v>17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113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37.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81</v>
      </c>
      <c r="B27" s="111"/>
      <c r="C27" s="111"/>
      <c r="D27" s="112"/>
      <c r="E27" s="7" t="s">
        <v>80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11</v>
      </c>
      <c r="B30" s="100"/>
      <c r="C30" s="100"/>
      <c r="D30" s="101"/>
      <c r="E30" s="12">
        <v>17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113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37.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81</v>
      </c>
      <c r="B38" s="111"/>
      <c r="C38" s="111"/>
      <c r="D38" s="112"/>
      <c r="E38" s="7" t="s">
        <v>80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11</v>
      </c>
      <c r="B41" s="100"/>
      <c r="C41" s="100"/>
      <c r="D41" s="101"/>
      <c r="E41" s="12">
        <v>17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113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37.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81</v>
      </c>
      <c r="B49" s="111"/>
      <c r="C49" s="111"/>
      <c r="D49" s="112"/>
      <c r="E49" s="7" t="s">
        <v>80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11</v>
      </c>
      <c r="B52" s="100"/>
      <c r="C52" s="100"/>
      <c r="D52" s="101"/>
      <c r="E52" s="12">
        <v>17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113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37.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81</v>
      </c>
      <c r="B60" s="111"/>
      <c r="C60" s="111"/>
      <c r="D60" s="112"/>
      <c r="E60" s="7" t="s">
        <v>80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11</v>
      </c>
      <c r="B63" s="100"/>
      <c r="C63" s="100"/>
      <c r="D63" s="101"/>
      <c r="E63" s="12">
        <v>17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113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37.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81</v>
      </c>
      <c r="B71" s="111"/>
      <c r="C71" s="111"/>
      <c r="D71" s="112"/>
      <c r="E71" s="7" t="s">
        <v>80</v>
      </c>
      <c r="F71" s="120"/>
      <c r="G71" s="7" t="s">
        <v>62</v>
      </c>
      <c r="H71" s="121" t="s">
        <v>77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11</v>
      </c>
      <c r="B74" s="100"/>
      <c r="C74" s="100"/>
      <c r="D74" s="101"/>
      <c r="E74" s="12">
        <v>17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113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37.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81</v>
      </c>
      <c r="B82" s="111"/>
      <c r="C82" s="111"/>
      <c r="D82" s="112"/>
      <c r="E82" s="7" t="s">
        <v>80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11</v>
      </c>
      <c r="B85" s="100"/>
      <c r="C85" s="100"/>
      <c r="D85" s="101"/>
      <c r="E85" s="12">
        <v>17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113</v>
      </c>
      <c r="B90" s="2"/>
      <c r="C90" s="3"/>
      <c r="D90" s="3"/>
      <c r="E90" s="3"/>
      <c r="F90" s="3"/>
      <c r="G90" s="4" t="s">
        <v>110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37.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81</v>
      </c>
      <c r="B93" s="111"/>
      <c r="C93" s="111"/>
      <c r="D93" s="112"/>
      <c r="E93" s="7" t="s">
        <v>80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11</v>
      </c>
      <c r="B96" s="100"/>
      <c r="C96" s="100"/>
      <c r="D96" s="101"/>
      <c r="E96" s="12">
        <v>17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cols>
    <col min="5" max="5" width="11.7109375" customWidth="1"/>
  </cols>
  <sheetData>
    <row r="2" spans="1:10" ht="21" x14ac:dyDescent="0.35">
      <c r="A2" s="1" t="s">
        <v>112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37.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79</v>
      </c>
      <c r="B5" s="111"/>
      <c r="C5" s="111"/>
      <c r="D5" s="112"/>
      <c r="E5" s="7" t="s">
        <v>78</v>
      </c>
      <c r="F5" s="120"/>
      <c r="G5" s="7" t="s">
        <v>48</v>
      </c>
      <c r="H5" s="121" t="s">
        <v>84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8</v>
      </c>
      <c r="B8" s="100"/>
      <c r="C8" s="100"/>
      <c r="D8" s="101"/>
      <c r="E8" s="12">
        <v>20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112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37.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79</v>
      </c>
      <c r="B16" s="111"/>
      <c r="C16" s="111"/>
      <c r="D16" s="112"/>
      <c r="E16" s="7" t="s">
        <v>78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8</v>
      </c>
      <c r="B19" s="100"/>
      <c r="C19" s="100"/>
      <c r="D19" s="101"/>
      <c r="E19" s="12">
        <v>20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112</v>
      </c>
      <c r="B24" s="2"/>
      <c r="C24" s="3"/>
      <c r="D24" s="3"/>
      <c r="E24" s="3"/>
      <c r="F24" s="3"/>
      <c r="G24" s="4" t="s">
        <v>95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37.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79</v>
      </c>
      <c r="B27" s="111"/>
      <c r="C27" s="111"/>
      <c r="D27" s="112"/>
      <c r="E27" s="7" t="s">
        <v>78</v>
      </c>
      <c r="F27" s="120"/>
      <c r="G27" s="7" t="s">
        <v>54</v>
      </c>
      <c r="H27" s="121" t="s">
        <v>55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8</v>
      </c>
      <c r="B30" s="100"/>
      <c r="C30" s="100"/>
      <c r="D30" s="101"/>
      <c r="E30" s="12">
        <v>20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112</v>
      </c>
      <c r="B35" s="2"/>
      <c r="C35" s="3"/>
      <c r="D35" s="3"/>
      <c r="E35" s="3"/>
      <c r="F35" s="3"/>
      <c r="G35" s="4" t="s">
        <v>96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37.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79</v>
      </c>
      <c r="B38" s="111"/>
      <c r="C38" s="111"/>
      <c r="D38" s="112"/>
      <c r="E38" s="7" t="s">
        <v>78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8</v>
      </c>
      <c r="B41" s="100"/>
      <c r="C41" s="100"/>
      <c r="D41" s="101"/>
      <c r="E41" s="12">
        <v>20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112</v>
      </c>
      <c r="B46" s="2"/>
      <c r="C46" s="3"/>
      <c r="D46" s="3"/>
      <c r="E46" s="3"/>
      <c r="F46" s="3"/>
      <c r="G46" s="4" t="s">
        <v>97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37.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79</v>
      </c>
      <c r="B49" s="111"/>
      <c r="C49" s="111"/>
      <c r="D49" s="112"/>
      <c r="E49" s="7" t="s">
        <v>78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8</v>
      </c>
      <c r="B52" s="100"/>
      <c r="C52" s="100"/>
      <c r="D52" s="101"/>
      <c r="E52" s="12">
        <v>20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112</v>
      </c>
      <c r="B57" s="2"/>
      <c r="C57" s="3"/>
      <c r="D57" s="3"/>
      <c r="E57" s="3"/>
      <c r="F57" s="3"/>
      <c r="G57" s="4" t="s">
        <v>98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37.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79</v>
      </c>
      <c r="B60" s="111"/>
      <c r="C60" s="111"/>
      <c r="D60" s="112"/>
      <c r="E60" s="7" t="s">
        <v>78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8</v>
      </c>
      <c r="B63" s="100"/>
      <c r="C63" s="100"/>
      <c r="D63" s="101"/>
      <c r="E63" s="12">
        <v>20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112</v>
      </c>
      <c r="B68" s="2"/>
      <c r="C68" s="3"/>
      <c r="D68" s="3"/>
      <c r="E68" s="3"/>
      <c r="F68" s="3"/>
      <c r="G68" s="4" t="s">
        <v>99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37.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79</v>
      </c>
      <c r="B71" s="111"/>
      <c r="C71" s="111"/>
      <c r="D71" s="112"/>
      <c r="E71" s="7" t="s">
        <v>78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8</v>
      </c>
      <c r="B74" s="100"/>
      <c r="C74" s="100"/>
      <c r="D74" s="101"/>
      <c r="E74" s="12">
        <v>20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112</v>
      </c>
      <c r="B79" s="2"/>
      <c r="C79" s="3"/>
      <c r="D79" s="3"/>
      <c r="E79" s="3"/>
      <c r="F79" s="3"/>
      <c r="G79" s="4" t="s">
        <v>100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37.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79</v>
      </c>
      <c r="B82" s="111"/>
      <c r="C82" s="111"/>
      <c r="D82" s="112"/>
      <c r="E82" s="7" t="s">
        <v>78</v>
      </c>
      <c r="F82" s="120"/>
      <c r="G82" s="7" t="s">
        <v>64</v>
      </c>
      <c r="H82" s="121" t="s">
        <v>73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8</v>
      </c>
      <c r="B85" s="100"/>
      <c r="C85" s="100"/>
      <c r="D85" s="101"/>
      <c r="E85" s="12">
        <v>20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112</v>
      </c>
      <c r="B90" s="2"/>
      <c r="C90" s="3"/>
      <c r="D90" s="3"/>
      <c r="E90" s="3"/>
      <c r="F90" s="3"/>
      <c r="G90" s="4" t="s">
        <v>101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37.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79</v>
      </c>
      <c r="B93" s="111"/>
      <c r="C93" s="111"/>
      <c r="D93" s="112"/>
      <c r="E93" s="7" t="s">
        <v>78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8</v>
      </c>
      <c r="B96" s="100"/>
      <c r="C96" s="100"/>
      <c r="D96" s="101"/>
      <c r="E96" s="12">
        <v>20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A3" sqref="A3:E3"/>
    </sheetView>
  </sheetViews>
  <sheetFormatPr defaultRowHeight="15" x14ac:dyDescent="0.25"/>
  <sheetData>
    <row r="2" spans="1:10" ht="21" x14ac:dyDescent="0.35">
      <c r="A2" s="1" t="s">
        <v>111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75</v>
      </c>
      <c r="B5" s="111"/>
      <c r="C5" s="111"/>
      <c r="D5" s="112"/>
      <c r="E5" s="7" t="s">
        <v>74</v>
      </c>
      <c r="F5" s="120"/>
      <c r="G5" s="7" t="s">
        <v>48</v>
      </c>
      <c r="H5" s="121" t="s">
        <v>84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6</v>
      </c>
      <c r="B8" s="100"/>
      <c r="C8" s="100"/>
      <c r="D8" s="101"/>
      <c r="E8" s="12">
        <v>22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111</v>
      </c>
      <c r="B13" s="2"/>
      <c r="C13" s="3"/>
      <c r="D13" s="3"/>
      <c r="E13" s="3"/>
      <c r="F13" s="3"/>
      <c r="G13" s="4" t="s">
        <v>94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75</v>
      </c>
      <c r="B16" s="111"/>
      <c r="C16" s="111"/>
      <c r="D16" s="112"/>
      <c r="E16" s="7" t="s">
        <v>74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6</v>
      </c>
      <c r="B19" s="100"/>
      <c r="C19" s="100"/>
      <c r="D19" s="101"/>
      <c r="E19" s="12">
        <v>22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111</v>
      </c>
      <c r="B24" s="2"/>
      <c r="C24" s="3"/>
      <c r="D24" s="3"/>
      <c r="E24" s="3"/>
      <c r="F24" s="3"/>
      <c r="G24" s="4" t="s">
        <v>95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75</v>
      </c>
      <c r="B27" s="111"/>
      <c r="C27" s="111"/>
      <c r="D27" s="112"/>
      <c r="E27" s="7" t="s">
        <v>74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6</v>
      </c>
      <c r="B30" s="100"/>
      <c r="C30" s="100"/>
      <c r="D30" s="101"/>
      <c r="E30" s="12">
        <v>22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7</v>
      </c>
      <c r="I31" s="14">
        <v>3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111</v>
      </c>
      <c r="B35" s="2"/>
      <c r="C35" s="3"/>
      <c r="D35" s="3"/>
      <c r="E35" s="3"/>
      <c r="F35" s="3"/>
      <c r="G35" s="4" t="s">
        <v>96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75</v>
      </c>
      <c r="B38" s="111"/>
      <c r="C38" s="111"/>
      <c r="D38" s="112"/>
      <c r="E38" s="7" t="s">
        <v>74</v>
      </c>
      <c r="F38" s="120"/>
      <c r="G38" s="7" t="s">
        <v>56</v>
      </c>
      <c r="H38" s="121" t="s">
        <v>57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6</v>
      </c>
      <c r="B41" s="100"/>
      <c r="C41" s="100"/>
      <c r="D41" s="101"/>
      <c r="E41" s="12">
        <v>22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111</v>
      </c>
      <c r="B46" s="2"/>
      <c r="C46" s="3"/>
      <c r="D46" s="3"/>
      <c r="E46" s="3"/>
      <c r="F46" s="3"/>
      <c r="G46" s="4" t="s">
        <v>97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75</v>
      </c>
      <c r="B49" s="111"/>
      <c r="C49" s="111"/>
      <c r="D49" s="112"/>
      <c r="E49" s="7" t="s">
        <v>74</v>
      </c>
      <c r="F49" s="120"/>
      <c r="G49" s="7" t="s">
        <v>58</v>
      </c>
      <c r="H49" s="121" t="s">
        <v>59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6</v>
      </c>
      <c r="B52" s="100"/>
      <c r="C52" s="100"/>
      <c r="D52" s="101"/>
      <c r="E52" s="12">
        <v>22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111</v>
      </c>
      <c r="B57" s="2"/>
      <c r="C57" s="3"/>
      <c r="D57" s="3"/>
      <c r="E57" s="3"/>
      <c r="F57" s="3"/>
      <c r="G57" s="4" t="s">
        <v>98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75</v>
      </c>
      <c r="B60" s="111"/>
      <c r="C60" s="111"/>
      <c r="D60" s="112"/>
      <c r="E60" s="7" t="s">
        <v>74</v>
      </c>
      <c r="F60" s="120"/>
      <c r="G60" s="7" t="s">
        <v>60</v>
      </c>
      <c r="H60" s="121" t="s">
        <v>61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6</v>
      </c>
      <c r="B63" s="100"/>
      <c r="C63" s="100"/>
      <c r="D63" s="101"/>
      <c r="E63" s="12">
        <v>22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111</v>
      </c>
      <c r="B68" s="2"/>
      <c r="C68" s="3"/>
      <c r="D68" s="3"/>
      <c r="E68" s="3"/>
      <c r="F68" s="3"/>
      <c r="G68" s="4" t="s">
        <v>99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75</v>
      </c>
      <c r="B71" s="111"/>
      <c r="C71" s="111"/>
      <c r="D71" s="112"/>
      <c r="E71" s="7" t="s">
        <v>74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6</v>
      </c>
      <c r="B74" s="100"/>
      <c r="C74" s="100"/>
      <c r="D74" s="101"/>
      <c r="E74" s="12">
        <v>22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111</v>
      </c>
      <c r="B79" s="2"/>
      <c r="C79" s="3"/>
      <c r="D79" s="3"/>
      <c r="E79" s="3"/>
      <c r="F79" s="3"/>
      <c r="G79" s="4" t="s">
        <v>100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75</v>
      </c>
      <c r="B82" s="111"/>
      <c r="C82" s="111"/>
      <c r="D82" s="112"/>
      <c r="E82" s="7" t="s">
        <v>74</v>
      </c>
      <c r="F82" s="120"/>
      <c r="G82" s="7" t="s">
        <v>64</v>
      </c>
      <c r="H82" s="121" t="s">
        <v>73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6</v>
      </c>
      <c r="B85" s="100"/>
      <c r="C85" s="100"/>
      <c r="D85" s="101"/>
      <c r="E85" s="12">
        <v>22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111</v>
      </c>
      <c r="B90" s="2"/>
      <c r="C90" s="3"/>
      <c r="D90" s="3"/>
      <c r="E90" s="3"/>
      <c r="F90" s="3"/>
      <c r="G90" s="4" t="s">
        <v>101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75</v>
      </c>
      <c r="B93" s="111"/>
      <c r="C93" s="111"/>
      <c r="D93" s="112"/>
      <c r="E93" s="7" t="s">
        <v>74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6</v>
      </c>
      <c r="B96" s="100"/>
      <c r="C96" s="100"/>
      <c r="D96" s="101"/>
      <c r="E96" s="12">
        <v>22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workbookViewId="0">
      <selection activeCell="E5" sqref="E5"/>
    </sheetView>
  </sheetViews>
  <sheetFormatPr defaultRowHeight="15" x14ac:dyDescent="0.25"/>
  <cols>
    <col min="5" max="5" width="9.140625" customWidth="1"/>
  </cols>
  <sheetData>
    <row r="2" spans="1:10" ht="21" x14ac:dyDescent="0.35">
      <c r="A2" s="1" t="s">
        <v>102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69</v>
      </c>
      <c r="B5" s="111"/>
      <c r="C5" s="111"/>
      <c r="D5" s="112"/>
      <c r="E5" s="7" t="s">
        <v>68</v>
      </c>
      <c r="F5" s="120"/>
      <c r="G5" s="7" t="s">
        <v>48</v>
      </c>
      <c r="H5" s="121" t="s">
        <v>84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>
        <v>3</v>
      </c>
      <c r="B8" s="100"/>
      <c r="C8" s="100"/>
      <c r="D8" s="101"/>
      <c r="E8" s="12">
        <v>25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102</v>
      </c>
      <c r="B13" s="2"/>
      <c r="C13" s="3"/>
      <c r="D13" s="3"/>
      <c r="E13" s="3"/>
      <c r="F13" s="3"/>
      <c r="G13" s="4" t="s">
        <v>103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69</v>
      </c>
      <c r="B16" s="111"/>
      <c r="C16" s="111"/>
      <c r="D16" s="112"/>
      <c r="E16" s="7" t="s">
        <v>68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>
        <v>3</v>
      </c>
      <c r="B19" s="100"/>
      <c r="C19" s="100"/>
      <c r="D19" s="101"/>
      <c r="E19" s="12">
        <v>25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102</v>
      </c>
      <c r="B24" s="2"/>
      <c r="C24" s="3"/>
      <c r="D24" s="3"/>
      <c r="E24" s="3"/>
      <c r="F24" s="3"/>
      <c r="G24" s="4" t="s">
        <v>104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69</v>
      </c>
      <c r="B27" s="111"/>
      <c r="C27" s="111"/>
      <c r="D27" s="112"/>
      <c r="E27" s="7" t="s">
        <v>68</v>
      </c>
      <c r="F27" s="120"/>
      <c r="G27" s="7" t="s">
        <v>54</v>
      </c>
      <c r="H27" s="121" t="s">
        <v>71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>
        <v>3</v>
      </c>
      <c r="B30" s="100"/>
      <c r="C30" s="100"/>
      <c r="D30" s="101"/>
      <c r="E30" s="12">
        <v>25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102</v>
      </c>
      <c r="B35" s="2"/>
      <c r="C35" s="3"/>
      <c r="D35" s="3"/>
      <c r="E35" s="3"/>
      <c r="F35" s="3"/>
      <c r="G35" s="4" t="s">
        <v>105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69</v>
      </c>
      <c r="B38" s="111"/>
      <c r="C38" s="111"/>
      <c r="D38" s="112"/>
      <c r="E38" s="7" t="s">
        <v>68</v>
      </c>
      <c r="F38" s="120"/>
      <c r="G38" s="7" t="s">
        <v>56</v>
      </c>
      <c r="H38" s="124" t="s">
        <v>57</v>
      </c>
      <c r="I38" s="125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>
        <v>3</v>
      </c>
      <c r="B41" s="100"/>
      <c r="C41" s="100"/>
      <c r="D41" s="101"/>
      <c r="E41" s="12">
        <v>25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102</v>
      </c>
      <c r="B46" s="2"/>
      <c r="C46" s="3"/>
      <c r="D46" s="3"/>
      <c r="E46" s="3"/>
      <c r="F46" s="3"/>
      <c r="G46" s="4" t="s">
        <v>106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69</v>
      </c>
      <c r="B49" s="111"/>
      <c r="C49" s="111"/>
      <c r="D49" s="112"/>
      <c r="E49" s="7" t="s">
        <v>68</v>
      </c>
      <c r="F49" s="120"/>
      <c r="G49" s="7" t="s">
        <v>58</v>
      </c>
      <c r="H49" s="124" t="s">
        <v>59</v>
      </c>
      <c r="I49" s="125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>
        <v>3</v>
      </c>
      <c r="B52" s="100"/>
      <c r="C52" s="100"/>
      <c r="D52" s="101"/>
      <c r="E52" s="12">
        <v>25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102</v>
      </c>
      <c r="B57" s="2"/>
      <c r="C57" s="3"/>
      <c r="D57" s="3"/>
      <c r="E57" s="3"/>
      <c r="F57" s="3"/>
      <c r="G57" s="4" t="s">
        <v>107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69</v>
      </c>
      <c r="B60" s="111"/>
      <c r="C60" s="111"/>
      <c r="D60" s="112"/>
      <c r="E60" s="7" t="s">
        <v>68</v>
      </c>
      <c r="F60" s="120"/>
      <c r="G60" s="7" t="s">
        <v>60</v>
      </c>
      <c r="H60" s="124" t="s">
        <v>61</v>
      </c>
      <c r="I60" s="125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>
        <v>3</v>
      </c>
      <c r="B63" s="100"/>
      <c r="C63" s="100"/>
      <c r="D63" s="101"/>
      <c r="E63" s="12">
        <v>25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102</v>
      </c>
      <c r="B68" s="2"/>
      <c r="C68" s="3"/>
      <c r="D68" s="3"/>
      <c r="E68" s="3"/>
      <c r="F68" s="3"/>
      <c r="G68" s="4" t="s">
        <v>108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69</v>
      </c>
      <c r="B71" s="111"/>
      <c r="C71" s="111"/>
      <c r="D71" s="112"/>
      <c r="E71" s="7" t="s">
        <v>68</v>
      </c>
      <c r="F71" s="120"/>
      <c r="G71" s="7" t="s">
        <v>62</v>
      </c>
      <c r="H71" s="124" t="s">
        <v>63</v>
      </c>
      <c r="I71" s="125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>
        <v>3</v>
      </c>
      <c r="B74" s="100"/>
      <c r="C74" s="100"/>
      <c r="D74" s="101"/>
      <c r="E74" s="12">
        <v>25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102</v>
      </c>
      <c r="B79" s="2"/>
      <c r="C79" s="3"/>
      <c r="D79" s="3"/>
      <c r="E79" s="3"/>
      <c r="F79" s="3"/>
      <c r="G79" s="4" t="s">
        <v>109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69</v>
      </c>
      <c r="B82" s="111"/>
      <c r="C82" s="111"/>
      <c r="D82" s="112"/>
      <c r="E82" s="7" t="s">
        <v>68</v>
      </c>
      <c r="F82" s="120"/>
      <c r="G82" s="7" t="s">
        <v>64</v>
      </c>
      <c r="H82" s="124" t="s">
        <v>73</v>
      </c>
      <c r="I82" s="125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>
        <v>3</v>
      </c>
      <c r="B85" s="100"/>
      <c r="C85" s="100"/>
      <c r="D85" s="101"/>
      <c r="E85" s="12">
        <v>25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102</v>
      </c>
      <c r="B90" s="2"/>
      <c r="C90" s="3"/>
      <c r="D90" s="3"/>
      <c r="E90" s="3"/>
      <c r="F90" s="3"/>
      <c r="G90" s="4" t="s">
        <v>110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69</v>
      </c>
      <c r="B93" s="111"/>
      <c r="C93" s="111"/>
      <c r="D93" s="112"/>
      <c r="E93" s="7" t="s">
        <v>68</v>
      </c>
      <c r="F93" s="120"/>
      <c r="G93" s="7" t="s">
        <v>66</v>
      </c>
      <c r="H93" s="124" t="s">
        <v>67</v>
      </c>
      <c r="I93" s="125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>
        <v>3</v>
      </c>
      <c r="B96" s="100"/>
      <c r="C96" s="100"/>
      <c r="D96" s="101"/>
      <c r="E96" s="12">
        <v>25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abSelected="1" workbookViewId="0">
      <selection activeCell="E5" sqref="E5"/>
    </sheetView>
  </sheetViews>
  <sheetFormatPr defaultRowHeight="15" x14ac:dyDescent="0.25"/>
  <sheetData>
    <row r="2" spans="1:10" ht="21" x14ac:dyDescent="0.35">
      <c r="A2" s="1" t="s">
        <v>92</v>
      </c>
      <c r="B2" s="2"/>
      <c r="C2" s="3"/>
      <c r="D2" s="3"/>
      <c r="E2" s="3"/>
      <c r="F2" s="3"/>
      <c r="G2" s="4" t="s">
        <v>93</v>
      </c>
    </row>
    <row r="3" spans="1:10" ht="21" x14ac:dyDescent="0.35">
      <c r="A3" s="108" t="s">
        <v>0</v>
      </c>
      <c r="B3" s="109"/>
      <c r="C3" s="109"/>
      <c r="D3" s="109"/>
      <c r="E3" s="123"/>
      <c r="F3" s="116" t="s">
        <v>1</v>
      </c>
      <c r="G3" s="117"/>
      <c r="H3" s="117"/>
      <c r="I3" s="118"/>
      <c r="J3" s="113" t="s">
        <v>2</v>
      </c>
    </row>
    <row r="4" spans="1:10" ht="56.25" x14ac:dyDescent="0.3">
      <c r="A4" s="105" t="s">
        <v>3</v>
      </c>
      <c r="B4" s="106"/>
      <c r="C4" s="106"/>
      <c r="D4" s="107"/>
      <c r="E4" s="5" t="s">
        <v>4</v>
      </c>
      <c r="F4" s="119" t="s">
        <v>5</v>
      </c>
      <c r="G4" s="6" t="s">
        <v>6</v>
      </c>
      <c r="H4" s="5" t="s">
        <v>7</v>
      </c>
      <c r="I4" s="5" t="s">
        <v>8</v>
      </c>
      <c r="J4" s="114"/>
    </row>
    <row r="5" spans="1:10" ht="31.5" x14ac:dyDescent="0.25">
      <c r="A5" s="110" t="s">
        <v>86</v>
      </c>
      <c r="B5" s="111"/>
      <c r="C5" s="111"/>
      <c r="D5" s="112"/>
      <c r="E5" s="7" t="s">
        <v>50</v>
      </c>
      <c r="F5" s="120"/>
      <c r="G5" s="7" t="s">
        <v>48</v>
      </c>
      <c r="H5" s="121" t="s">
        <v>87</v>
      </c>
      <c r="I5" s="122"/>
      <c r="J5" s="115"/>
    </row>
    <row r="6" spans="1:10" ht="21" x14ac:dyDescent="0.35">
      <c r="A6" s="8" t="s">
        <v>91</v>
      </c>
      <c r="B6" s="9" t="s">
        <v>10</v>
      </c>
      <c r="C6" s="9" t="s">
        <v>11</v>
      </c>
      <c r="D6" s="9" t="s">
        <v>90</v>
      </c>
      <c r="E6" s="10"/>
      <c r="F6" s="8"/>
      <c r="G6" s="8"/>
      <c r="H6" s="8"/>
      <c r="I6" s="8"/>
      <c r="J6" s="8"/>
    </row>
    <row r="7" spans="1:10" ht="21" x14ac:dyDescent="0.35">
      <c r="A7" s="11"/>
      <c r="B7" s="11"/>
      <c r="C7" s="11"/>
      <c r="D7" s="11"/>
      <c r="E7" s="8"/>
      <c r="F7" s="8"/>
      <c r="G7" s="8"/>
      <c r="H7" s="8"/>
      <c r="I7" s="8"/>
      <c r="J7" s="8"/>
    </row>
    <row r="8" spans="1:10" ht="21" x14ac:dyDescent="0.35">
      <c r="A8" s="99"/>
      <c r="B8" s="100"/>
      <c r="C8" s="100"/>
      <c r="D8" s="101"/>
      <c r="E8" s="12">
        <v>28</v>
      </c>
      <c r="F8" s="8"/>
      <c r="G8" s="8"/>
      <c r="H8" s="8"/>
      <c r="I8" s="8"/>
      <c r="J8" s="8"/>
    </row>
    <row r="9" spans="1:10" ht="21" x14ac:dyDescent="0.35">
      <c r="A9" s="99">
        <f>A8+E8</f>
        <v>28</v>
      </c>
      <c r="B9" s="100"/>
      <c r="C9" s="100"/>
      <c r="D9" s="100"/>
      <c r="E9" s="101"/>
      <c r="F9" s="13">
        <v>28</v>
      </c>
      <c r="G9" s="14">
        <v>24</v>
      </c>
      <c r="H9" s="14"/>
      <c r="I9" s="14"/>
      <c r="J9" s="8"/>
    </row>
    <row r="10" spans="1:10" ht="21" x14ac:dyDescent="0.35">
      <c r="A10" s="102">
        <f>A9+F9</f>
        <v>56</v>
      </c>
      <c r="B10" s="103"/>
      <c r="C10" s="103"/>
      <c r="D10" s="103"/>
      <c r="E10" s="103"/>
      <c r="F10" s="104"/>
      <c r="G10" s="99">
        <f>G9+H9+I9</f>
        <v>24</v>
      </c>
      <c r="H10" s="100"/>
      <c r="I10" s="101"/>
      <c r="J10" s="15">
        <f>A10+G10</f>
        <v>80</v>
      </c>
    </row>
    <row r="13" spans="1:10" ht="21" x14ac:dyDescent="0.35">
      <c r="A13" s="1" t="s">
        <v>92</v>
      </c>
      <c r="B13" s="2"/>
      <c r="C13" s="3"/>
      <c r="D13" s="3"/>
      <c r="E13" s="3"/>
      <c r="F13" s="3"/>
      <c r="G13" s="4" t="s">
        <v>94</v>
      </c>
    </row>
    <row r="14" spans="1:10" ht="21" x14ac:dyDescent="0.35">
      <c r="A14" s="108" t="s">
        <v>0</v>
      </c>
      <c r="B14" s="109"/>
      <c r="C14" s="109"/>
      <c r="D14" s="109"/>
      <c r="E14" s="123"/>
      <c r="F14" s="116" t="s">
        <v>1</v>
      </c>
      <c r="G14" s="117"/>
      <c r="H14" s="117"/>
      <c r="I14" s="118"/>
      <c r="J14" s="113" t="s">
        <v>2</v>
      </c>
    </row>
    <row r="15" spans="1:10" ht="56.25" x14ac:dyDescent="0.3">
      <c r="A15" s="105" t="s">
        <v>3</v>
      </c>
      <c r="B15" s="106"/>
      <c r="C15" s="106"/>
      <c r="D15" s="107"/>
      <c r="E15" s="5" t="s">
        <v>4</v>
      </c>
      <c r="F15" s="119" t="s">
        <v>5</v>
      </c>
      <c r="G15" s="6" t="s">
        <v>6</v>
      </c>
      <c r="H15" s="5" t="s">
        <v>7</v>
      </c>
      <c r="I15" s="5" t="s">
        <v>8</v>
      </c>
      <c r="J15" s="114"/>
    </row>
    <row r="16" spans="1:10" ht="31.5" x14ac:dyDescent="0.25">
      <c r="A16" s="110" t="s">
        <v>86</v>
      </c>
      <c r="B16" s="111"/>
      <c r="C16" s="111"/>
      <c r="D16" s="112"/>
      <c r="E16" s="7" t="s">
        <v>50</v>
      </c>
      <c r="F16" s="120"/>
      <c r="G16" s="7" t="s">
        <v>52</v>
      </c>
      <c r="H16" s="121" t="s">
        <v>53</v>
      </c>
      <c r="I16" s="122"/>
      <c r="J16" s="115"/>
    </row>
    <row r="17" spans="1:10" ht="21" x14ac:dyDescent="0.35">
      <c r="A17" s="8" t="s">
        <v>91</v>
      </c>
      <c r="B17" s="9" t="s">
        <v>10</v>
      </c>
      <c r="C17" s="9" t="s">
        <v>11</v>
      </c>
      <c r="D17" s="9" t="s">
        <v>90</v>
      </c>
      <c r="E17" s="10"/>
      <c r="F17" s="8"/>
      <c r="G17" s="8"/>
      <c r="H17" s="8"/>
      <c r="I17" s="8"/>
      <c r="J17" s="8"/>
    </row>
    <row r="18" spans="1:10" ht="21" x14ac:dyDescent="0.35">
      <c r="A18" s="11"/>
      <c r="B18" s="11"/>
      <c r="C18" s="11"/>
      <c r="D18" s="11"/>
      <c r="E18" s="8"/>
      <c r="F18" s="8"/>
      <c r="G18" s="8"/>
      <c r="H18" s="8"/>
      <c r="I18" s="8"/>
      <c r="J18" s="8"/>
    </row>
    <row r="19" spans="1:10" ht="21" x14ac:dyDescent="0.35">
      <c r="A19" s="99"/>
      <c r="B19" s="100"/>
      <c r="C19" s="100"/>
      <c r="D19" s="101"/>
      <c r="E19" s="12">
        <v>28</v>
      </c>
      <c r="F19" s="8"/>
      <c r="G19" s="8"/>
      <c r="H19" s="8"/>
      <c r="I19" s="8"/>
      <c r="J19" s="8"/>
    </row>
    <row r="20" spans="1:10" ht="21" x14ac:dyDescent="0.35">
      <c r="A20" s="99">
        <f>A19+E19</f>
        <v>28</v>
      </c>
      <c r="B20" s="100"/>
      <c r="C20" s="100"/>
      <c r="D20" s="100"/>
      <c r="E20" s="101"/>
      <c r="F20" s="13">
        <v>28</v>
      </c>
      <c r="G20" s="14"/>
      <c r="H20" s="14">
        <v>22</v>
      </c>
      <c r="I20" s="14">
        <v>2</v>
      </c>
      <c r="J20" s="8"/>
    </row>
    <row r="21" spans="1:10" ht="21" x14ac:dyDescent="0.35">
      <c r="A21" s="102">
        <f>A20+F20</f>
        <v>56</v>
      </c>
      <c r="B21" s="103"/>
      <c r="C21" s="103"/>
      <c r="D21" s="103"/>
      <c r="E21" s="103"/>
      <c r="F21" s="104"/>
      <c r="G21" s="99">
        <f>G20+H20+I20</f>
        <v>24</v>
      </c>
      <c r="H21" s="100"/>
      <c r="I21" s="101"/>
      <c r="J21" s="15">
        <f>A21+G21</f>
        <v>80</v>
      </c>
    </row>
    <row r="24" spans="1:10" ht="21" x14ac:dyDescent="0.35">
      <c r="A24" s="1" t="s">
        <v>92</v>
      </c>
      <c r="B24" s="2"/>
      <c r="C24" s="3"/>
      <c r="D24" s="3"/>
      <c r="E24" s="3"/>
      <c r="F24" s="3"/>
      <c r="G24" s="4" t="s">
        <v>95</v>
      </c>
    </row>
    <row r="25" spans="1:10" ht="21" x14ac:dyDescent="0.35">
      <c r="A25" s="108" t="s">
        <v>0</v>
      </c>
      <c r="B25" s="109"/>
      <c r="C25" s="109"/>
      <c r="D25" s="109"/>
      <c r="E25" s="123"/>
      <c r="F25" s="116" t="s">
        <v>1</v>
      </c>
      <c r="G25" s="117"/>
      <c r="H25" s="117"/>
      <c r="I25" s="118"/>
      <c r="J25" s="113" t="s">
        <v>2</v>
      </c>
    </row>
    <row r="26" spans="1:10" ht="56.25" x14ac:dyDescent="0.3">
      <c r="A26" s="105" t="s">
        <v>3</v>
      </c>
      <c r="B26" s="106"/>
      <c r="C26" s="106"/>
      <c r="D26" s="107"/>
      <c r="E26" s="5" t="s">
        <v>4</v>
      </c>
      <c r="F26" s="119" t="s">
        <v>5</v>
      </c>
      <c r="G26" s="6" t="s">
        <v>6</v>
      </c>
      <c r="H26" s="5" t="s">
        <v>7</v>
      </c>
      <c r="I26" s="5" t="s">
        <v>8</v>
      </c>
      <c r="J26" s="114"/>
    </row>
    <row r="27" spans="1:10" ht="31.5" x14ac:dyDescent="0.25">
      <c r="A27" s="110" t="s">
        <v>86</v>
      </c>
      <c r="B27" s="111"/>
      <c r="C27" s="111"/>
      <c r="D27" s="112"/>
      <c r="E27" s="7" t="s">
        <v>50</v>
      </c>
      <c r="F27" s="120"/>
      <c r="G27" s="7" t="s">
        <v>54</v>
      </c>
      <c r="H27" s="121" t="s">
        <v>55</v>
      </c>
      <c r="I27" s="122"/>
      <c r="J27" s="115"/>
    </row>
    <row r="28" spans="1:10" ht="21" x14ac:dyDescent="0.35">
      <c r="A28" s="8" t="s">
        <v>91</v>
      </c>
      <c r="B28" s="9" t="s">
        <v>10</v>
      </c>
      <c r="C28" s="9" t="s">
        <v>11</v>
      </c>
      <c r="D28" s="9" t="s">
        <v>90</v>
      </c>
      <c r="E28" s="10"/>
      <c r="F28" s="8"/>
      <c r="G28" s="8"/>
      <c r="H28" s="8"/>
      <c r="I28" s="8"/>
      <c r="J28" s="8"/>
    </row>
    <row r="29" spans="1:10" ht="21" x14ac:dyDescent="0.35">
      <c r="A29" s="11"/>
      <c r="B29" s="11"/>
      <c r="C29" s="11"/>
      <c r="D29" s="11"/>
      <c r="E29" s="8"/>
      <c r="F29" s="8"/>
      <c r="G29" s="8"/>
      <c r="H29" s="8"/>
      <c r="I29" s="8"/>
      <c r="J29" s="8"/>
    </row>
    <row r="30" spans="1:10" ht="21" x14ac:dyDescent="0.35">
      <c r="A30" s="99"/>
      <c r="B30" s="100"/>
      <c r="C30" s="100"/>
      <c r="D30" s="101"/>
      <c r="E30" s="12">
        <v>28</v>
      </c>
      <c r="F30" s="8"/>
      <c r="G30" s="8"/>
      <c r="H30" s="8"/>
      <c r="I30" s="8"/>
      <c r="J30" s="8"/>
    </row>
    <row r="31" spans="1:10" ht="21" x14ac:dyDescent="0.35">
      <c r="A31" s="99">
        <f>A30+E30</f>
        <v>28</v>
      </c>
      <c r="B31" s="100"/>
      <c r="C31" s="100"/>
      <c r="D31" s="100"/>
      <c r="E31" s="101"/>
      <c r="F31" s="13">
        <v>28</v>
      </c>
      <c r="G31" s="14">
        <v>14</v>
      </c>
      <c r="H31" s="14">
        <v>8</v>
      </c>
      <c r="I31" s="14">
        <v>2</v>
      </c>
      <c r="J31" s="8"/>
    </row>
    <row r="32" spans="1:10" ht="21" x14ac:dyDescent="0.35">
      <c r="A32" s="102">
        <f>A31+F31</f>
        <v>56</v>
      </c>
      <c r="B32" s="103"/>
      <c r="C32" s="103"/>
      <c r="D32" s="103"/>
      <c r="E32" s="103"/>
      <c r="F32" s="104"/>
      <c r="G32" s="99">
        <f>G31+H31+I31</f>
        <v>24</v>
      </c>
      <c r="H32" s="100"/>
      <c r="I32" s="101"/>
      <c r="J32" s="15">
        <f>A32+G32</f>
        <v>80</v>
      </c>
    </row>
    <row r="35" spans="1:10" ht="21" x14ac:dyDescent="0.35">
      <c r="A35" s="1" t="s">
        <v>92</v>
      </c>
      <c r="B35" s="2"/>
      <c r="C35" s="3"/>
      <c r="D35" s="3"/>
      <c r="E35" s="3"/>
      <c r="F35" s="3"/>
      <c r="G35" s="4" t="s">
        <v>96</v>
      </c>
    </row>
    <row r="36" spans="1:10" ht="21" x14ac:dyDescent="0.35">
      <c r="A36" s="108" t="s">
        <v>0</v>
      </c>
      <c r="B36" s="109"/>
      <c r="C36" s="109"/>
      <c r="D36" s="109"/>
      <c r="E36" s="123"/>
      <c r="F36" s="116" t="s">
        <v>1</v>
      </c>
      <c r="G36" s="117"/>
      <c r="H36" s="117"/>
      <c r="I36" s="118"/>
      <c r="J36" s="113" t="s">
        <v>2</v>
      </c>
    </row>
    <row r="37" spans="1:10" ht="56.25" x14ac:dyDescent="0.3">
      <c r="A37" s="105" t="s">
        <v>3</v>
      </c>
      <c r="B37" s="106"/>
      <c r="C37" s="106"/>
      <c r="D37" s="107"/>
      <c r="E37" s="5" t="s">
        <v>4</v>
      </c>
      <c r="F37" s="119" t="s">
        <v>5</v>
      </c>
      <c r="G37" s="6" t="s">
        <v>6</v>
      </c>
      <c r="H37" s="5" t="s">
        <v>7</v>
      </c>
      <c r="I37" s="5" t="s">
        <v>8</v>
      </c>
      <c r="J37" s="114"/>
    </row>
    <row r="38" spans="1:10" ht="31.5" x14ac:dyDescent="0.25">
      <c r="A38" s="110" t="s">
        <v>86</v>
      </c>
      <c r="B38" s="111"/>
      <c r="C38" s="111"/>
      <c r="D38" s="112"/>
      <c r="E38" s="7" t="s">
        <v>50</v>
      </c>
      <c r="F38" s="120"/>
      <c r="G38" s="7" t="s">
        <v>56</v>
      </c>
      <c r="H38" s="121" t="s">
        <v>88</v>
      </c>
      <c r="I38" s="122"/>
      <c r="J38" s="115"/>
    </row>
    <row r="39" spans="1:10" ht="21" x14ac:dyDescent="0.35">
      <c r="A39" s="8" t="s">
        <v>91</v>
      </c>
      <c r="B39" s="9" t="s">
        <v>10</v>
      </c>
      <c r="C39" s="9" t="s">
        <v>11</v>
      </c>
      <c r="D39" s="9" t="s">
        <v>90</v>
      </c>
      <c r="E39" s="10"/>
      <c r="F39" s="8"/>
      <c r="G39" s="8"/>
      <c r="H39" s="8"/>
      <c r="I39" s="8"/>
      <c r="J39" s="8"/>
    </row>
    <row r="40" spans="1:10" ht="21" x14ac:dyDescent="0.35">
      <c r="A40" s="11"/>
      <c r="B40" s="11"/>
      <c r="C40" s="11"/>
      <c r="D40" s="11"/>
      <c r="E40" s="8"/>
      <c r="F40" s="8"/>
      <c r="G40" s="8"/>
      <c r="H40" s="8"/>
      <c r="I40" s="8"/>
      <c r="J40" s="8"/>
    </row>
    <row r="41" spans="1:10" ht="21" x14ac:dyDescent="0.35">
      <c r="A41" s="99"/>
      <c r="B41" s="100"/>
      <c r="C41" s="100"/>
      <c r="D41" s="101"/>
      <c r="E41" s="12">
        <v>28</v>
      </c>
      <c r="F41" s="8"/>
      <c r="G41" s="8"/>
      <c r="H41" s="8"/>
      <c r="I41" s="8"/>
      <c r="J41" s="8"/>
    </row>
    <row r="42" spans="1:10" ht="21" x14ac:dyDescent="0.35">
      <c r="A42" s="99">
        <f>A41+E41</f>
        <v>28</v>
      </c>
      <c r="B42" s="100"/>
      <c r="C42" s="100"/>
      <c r="D42" s="100"/>
      <c r="E42" s="101"/>
      <c r="F42" s="13">
        <v>28</v>
      </c>
      <c r="G42" s="14">
        <v>10</v>
      </c>
      <c r="H42" s="14">
        <v>12</v>
      </c>
      <c r="I42" s="14">
        <v>2</v>
      </c>
      <c r="J42" s="8"/>
    </row>
    <row r="43" spans="1:10" ht="21" x14ac:dyDescent="0.35">
      <c r="A43" s="102">
        <f>A42+F42</f>
        <v>56</v>
      </c>
      <c r="B43" s="103"/>
      <c r="C43" s="103"/>
      <c r="D43" s="103"/>
      <c r="E43" s="103"/>
      <c r="F43" s="104"/>
      <c r="G43" s="99">
        <f>G42+H42+I42</f>
        <v>24</v>
      </c>
      <c r="H43" s="100"/>
      <c r="I43" s="101"/>
      <c r="J43" s="15">
        <f>A43+G43</f>
        <v>80</v>
      </c>
    </row>
    <row r="46" spans="1:10" ht="21" x14ac:dyDescent="0.35">
      <c r="A46" s="1" t="s">
        <v>92</v>
      </c>
      <c r="B46" s="2"/>
      <c r="C46" s="3"/>
      <c r="D46" s="3"/>
      <c r="E46" s="3"/>
      <c r="F46" s="3"/>
      <c r="G46" s="4" t="s">
        <v>97</v>
      </c>
    </row>
    <row r="47" spans="1:10" ht="21" x14ac:dyDescent="0.35">
      <c r="A47" s="108" t="s">
        <v>0</v>
      </c>
      <c r="B47" s="109"/>
      <c r="C47" s="109"/>
      <c r="D47" s="109"/>
      <c r="E47" s="123"/>
      <c r="F47" s="116" t="s">
        <v>1</v>
      </c>
      <c r="G47" s="117"/>
      <c r="H47" s="117"/>
      <c r="I47" s="118"/>
      <c r="J47" s="113" t="s">
        <v>2</v>
      </c>
    </row>
    <row r="48" spans="1:10" ht="56.25" x14ac:dyDescent="0.3">
      <c r="A48" s="105" t="s">
        <v>3</v>
      </c>
      <c r="B48" s="106"/>
      <c r="C48" s="106"/>
      <c r="D48" s="107"/>
      <c r="E48" s="5" t="s">
        <v>4</v>
      </c>
      <c r="F48" s="119" t="s">
        <v>5</v>
      </c>
      <c r="G48" s="6" t="s">
        <v>6</v>
      </c>
      <c r="H48" s="5" t="s">
        <v>7</v>
      </c>
      <c r="I48" s="5" t="s">
        <v>8</v>
      </c>
      <c r="J48" s="114"/>
    </row>
    <row r="49" spans="1:10" ht="31.5" x14ac:dyDescent="0.25">
      <c r="A49" s="110" t="s">
        <v>86</v>
      </c>
      <c r="B49" s="111"/>
      <c r="C49" s="111"/>
      <c r="D49" s="112"/>
      <c r="E49" s="7" t="s">
        <v>50</v>
      </c>
      <c r="F49" s="120"/>
      <c r="G49" s="7" t="s">
        <v>58</v>
      </c>
      <c r="H49" s="121" t="s">
        <v>82</v>
      </c>
      <c r="I49" s="122"/>
      <c r="J49" s="115"/>
    </row>
    <row r="50" spans="1:10" ht="21" x14ac:dyDescent="0.35">
      <c r="A50" s="8" t="s">
        <v>91</v>
      </c>
      <c r="B50" s="9" t="s">
        <v>10</v>
      </c>
      <c r="C50" s="9" t="s">
        <v>11</v>
      </c>
      <c r="D50" s="9" t="s">
        <v>90</v>
      </c>
      <c r="E50" s="10"/>
      <c r="F50" s="8"/>
      <c r="G50" s="8"/>
      <c r="H50" s="8"/>
      <c r="I50" s="8"/>
      <c r="J50" s="8"/>
    </row>
    <row r="51" spans="1:10" ht="21" x14ac:dyDescent="0.35">
      <c r="A51" s="11"/>
      <c r="B51" s="11"/>
      <c r="C51" s="11"/>
      <c r="D51" s="11"/>
      <c r="E51" s="8"/>
      <c r="F51" s="8"/>
      <c r="G51" s="8"/>
      <c r="H51" s="8"/>
      <c r="I51" s="8"/>
      <c r="J51" s="8"/>
    </row>
    <row r="52" spans="1:10" ht="21" x14ac:dyDescent="0.35">
      <c r="A52" s="99"/>
      <c r="B52" s="100"/>
      <c r="C52" s="100"/>
      <c r="D52" s="101"/>
      <c r="E52" s="12">
        <v>28</v>
      </c>
      <c r="F52" s="8"/>
      <c r="G52" s="8"/>
      <c r="H52" s="8"/>
      <c r="I52" s="8"/>
      <c r="J52" s="8"/>
    </row>
    <row r="53" spans="1:10" ht="21" x14ac:dyDescent="0.35">
      <c r="A53" s="99">
        <f>A52+E52</f>
        <v>28</v>
      </c>
      <c r="B53" s="100"/>
      <c r="C53" s="100"/>
      <c r="D53" s="100"/>
      <c r="E53" s="101"/>
      <c r="F53" s="13">
        <v>28</v>
      </c>
      <c r="G53" s="14">
        <v>12</v>
      </c>
      <c r="H53" s="14">
        <v>10</v>
      </c>
      <c r="I53" s="14">
        <v>2</v>
      </c>
      <c r="J53" s="8"/>
    </row>
    <row r="54" spans="1:10" ht="21" x14ac:dyDescent="0.35">
      <c r="A54" s="102">
        <f>A53+F53</f>
        <v>56</v>
      </c>
      <c r="B54" s="103"/>
      <c r="C54" s="103"/>
      <c r="D54" s="103"/>
      <c r="E54" s="103"/>
      <c r="F54" s="104"/>
      <c r="G54" s="99">
        <f>G53+H53+I53</f>
        <v>24</v>
      </c>
      <c r="H54" s="100"/>
      <c r="I54" s="101"/>
      <c r="J54" s="15">
        <f>A54+G54</f>
        <v>80</v>
      </c>
    </row>
    <row r="57" spans="1:10" ht="21" x14ac:dyDescent="0.35">
      <c r="A57" s="1" t="s">
        <v>92</v>
      </c>
      <c r="B57" s="2"/>
      <c r="C57" s="3"/>
      <c r="D57" s="3"/>
      <c r="E57" s="3"/>
      <c r="F57" s="3"/>
      <c r="G57" s="4" t="s">
        <v>98</v>
      </c>
    </row>
    <row r="58" spans="1:10" ht="21" x14ac:dyDescent="0.35">
      <c r="A58" s="108" t="s">
        <v>0</v>
      </c>
      <c r="B58" s="109"/>
      <c r="C58" s="109"/>
      <c r="D58" s="109"/>
      <c r="E58" s="123"/>
      <c r="F58" s="116" t="s">
        <v>1</v>
      </c>
      <c r="G58" s="117"/>
      <c r="H58" s="117"/>
      <c r="I58" s="118"/>
      <c r="J58" s="113" t="s">
        <v>2</v>
      </c>
    </row>
    <row r="59" spans="1:10" ht="56.25" x14ac:dyDescent="0.3">
      <c r="A59" s="105" t="s">
        <v>3</v>
      </c>
      <c r="B59" s="106"/>
      <c r="C59" s="106"/>
      <c r="D59" s="107"/>
      <c r="E59" s="5" t="s">
        <v>4</v>
      </c>
      <c r="F59" s="119" t="s">
        <v>5</v>
      </c>
      <c r="G59" s="6" t="s">
        <v>6</v>
      </c>
      <c r="H59" s="5" t="s">
        <v>7</v>
      </c>
      <c r="I59" s="5" t="s">
        <v>8</v>
      </c>
      <c r="J59" s="114"/>
    </row>
    <row r="60" spans="1:10" ht="31.5" x14ac:dyDescent="0.25">
      <c r="A60" s="110" t="s">
        <v>86</v>
      </c>
      <c r="B60" s="111"/>
      <c r="C60" s="111"/>
      <c r="D60" s="112"/>
      <c r="E60" s="7" t="s">
        <v>50</v>
      </c>
      <c r="F60" s="120"/>
      <c r="G60" s="7" t="s">
        <v>60</v>
      </c>
      <c r="H60" s="121" t="s">
        <v>72</v>
      </c>
      <c r="I60" s="122"/>
      <c r="J60" s="115"/>
    </row>
    <row r="61" spans="1:10" ht="21" x14ac:dyDescent="0.35">
      <c r="A61" s="8" t="s">
        <v>91</v>
      </c>
      <c r="B61" s="9" t="s">
        <v>10</v>
      </c>
      <c r="C61" s="9" t="s">
        <v>11</v>
      </c>
      <c r="D61" s="9" t="s">
        <v>90</v>
      </c>
      <c r="E61" s="10"/>
      <c r="F61" s="8"/>
      <c r="G61" s="8"/>
      <c r="H61" s="8"/>
      <c r="I61" s="8"/>
      <c r="J61" s="8"/>
    </row>
    <row r="62" spans="1:10" ht="21" x14ac:dyDescent="0.35">
      <c r="A62" s="11"/>
      <c r="B62" s="11"/>
      <c r="C62" s="11"/>
      <c r="D62" s="11"/>
      <c r="E62" s="8"/>
      <c r="F62" s="8"/>
      <c r="G62" s="8"/>
      <c r="H62" s="8"/>
      <c r="I62" s="8"/>
      <c r="J62" s="8"/>
    </row>
    <row r="63" spans="1:10" ht="21" x14ac:dyDescent="0.35">
      <c r="A63" s="99"/>
      <c r="B63" s="100"/>
      <c r="C63" s="100"/>
      <c r="D63" s="101"/>
      <c r="E63" s="12">
        <v>28</v>
      </c>
      <c r="F63" s="8"/>
      <c r="G63" s="8"/>
      <c r="H63" s="8"/>
      <c r="I63" s="8"/>
      <c r="J63" s="8"/>
    </row>
    <row r="64" spans="1:10" ht="21" x14ac:dyDescent="0.35">
      <c r="A64" s="99">
        <f>A63+E63</f>
        <v>28</v>
      </c>
      <c r="B64" s="100"/>
      <c r="C64" s="100"/>
      <c r="D64" s="100"/>
      <c r="E64" s="101"/>
      <c r="F64" s="13">
        <v>28</v>
      </c>
      <c r="G64" s="14">
        <v>17</v>
      </c>
      <c r="H64" s="14">
        <v>5</v>
      </c>
      <c r="I64" s="14">
        <v>2</v>
      </c>
      <c r="J64" s="8"/>
    </row>
    <row r="65" spans="1:10" ht="21" x14ac:dyDescent="0.35">
      <c r="A65" s="102">
        <f>A64+F64</f>
        <v>56</v>
      </c>
      <c r="B65" s="103"/>
      <c r="C65" s="103"/>
      <c r="D65" s="103"/>
      <c r="E65" s="103"/>
      <c r="F65" s="104"/>
      <c r="G65" s="99">
        <f>G64+H64+I64</f>
        <v>24</v>
      </c>
      <c r="H65" s="100"/>
      <c r="I65" s="101"/>
      <c r="J65" s="15">
        <f>A65+G65</f>
        <v>80</v>
      </c>
    </row>
    <row r="68" spans="1:10" ht="21" x14ac:dyDescent="0.35">
      <c r="A68" s="1" t="s">
        <v>92</v>
      </c>
      <c r="B68" s="2"/>
      <c r="C68" s="3"/>
      <c r="D68" s="3"/>
      <c r="E68" s="3"/>
      <c r="F68" s="3"/>
      <c r="G68" s="4" t="s">
        <v>99</v>
      </c>
    </row>
    <row r="69" spans="1:10" ht="21" x14ac:dyDescent="0.35">
      <c r="A69" s="108" t="s">
        <v>0</v>
      </c>
      <c r="B69" s="109"/>
      <c r="C69" s="109"/>
      <c r="D69" s="109"/>
      <c r="E69" s="123"/>
      <c r="F69" s="116" t="s">
        <v>1</v>
      </c>
      <c r="G69" s="117"/>
      <c r="H69" s="117"/>
      <c r="I69" s="118"/>
      <c r="J69" s="113" t="s">
        <v>2</v>
      </c>
    </row>
    <row r="70" spans="1:10" ht="56.25" x14ac:dyDescent="0.3">
      <c r="A70" s="105" t="s">
        <v>3</v>
      </c>
      <c r="B70" s="106"/>
      <c r="C70" s="106"/>
      <c r="D70" s="107"/>
      <c r="E70" s="5" t="s">
        <v>4</v>
      </c>
      <c r="F70" s="119" t="s">
        <v>5</v>
      </c>
      <c r="G70" s="6" t="s">
        <v>6</v>
      </c>
      <c r="H70" s="5" t="s">
        <v>7</v>
      </c>
      <c r="I70" s="5" t="s">
        <v>8</v>
      </c>
      <c r="J70" s="114"/>
    </row>
    <row r="71" spans="1:10" ht="31.5" x14ac:dyDescent="0.25">
      <c r="A71" s="110" t="s">
        <v>86</v>
      </c>
      <c r="B71" s="111"/>
      <c r="C71" s="111"/>
      <c r="D71" s="112"/>
      <c r="E71" s="7" t="s">
        <v>50</v>
      </c>
      <c r="F71" s="120"/>
      <c r="G71" s="7" t="s">
        <v>62</v>
      </c>
      <c r="H71" s="121" t="s">
        <v>63</v>
      </c>
      <c r="I71" s="122"/>
      <c r="J71" s="115"/>
    </row>
    <row r="72" spans="1:10" ht="21" x14ac:dyDescent="0.35">
      <c r="A72" s="8" t="s">
        <v>91</v>
      </c>
      <c r="B72" s="9" t="s">
        <v>10</v>
      </c>
      <c r="C72" s="9" t="s">
        <v>11</v>
      </c>
      <c r="D72" s="9" t="s">
        <v>90</v>
      </c>
      <c r="E72" s="10"/>
      <c r="F72" s="8"/>
      <c r="G72" s="8"/>
      <c r="H72" s="8"/>
      <c r="I72" s="8"/>
      <c r="J72" s="8"/>
    </row>
    <row r="73" spans="1:10" ht="21" x14ac:dyDescent="0.35">
      <c r="A73" s="11"/>
      <c r="B73" s="11"/>
      <c r="C73" s="11"/>
      <c r="D73" s="11"/>
      <c r="E73" s="8"/>
      <c r="F73" s="8"/>
      <c r="G73" s="8"/>
      <c r="H73" s="8"/>
      <c r="I73" s="8"/>
      <c r="J73" s="8"/>
    </row>
    <row r="74" spans="1:10" ht="21" x14ac:dyDescent="0.35">
      <c r="A74" s="99"/>
      <c r="B74" s="100"/>
      <c r="C74" s="100"/>
      <c r="D74" s="101"/>
      <c r="E74" s="12">
        <v>28</v>
      </c>
      <c r="F74" s="8"/>
      <c r="G74" s="8"/>
      <c r="H74" s="8"/>
      <c r="I74" s="8"/>
      <c r="J74" s="8"/>
    </row>
    <row r="75" spans="1:10" ht="21" x14ac:dyDescent="0.35">
      <c r="A75" s="99">
        <f>A74+E74</f>
        <v>28</v>
      </c>
      <c r="B75" s="100"/>
      <c r="C75" s="100"/>
      <c r="D75" s="100"/>
      <c r="E75" s="101"/>
      <c r="F75" s="13">
        <v>28</v>
      </c>
      <c r="G75" s="14">
        <v>7</v>
      </c>
      <c r="H75" s="14">
        <v>15</v>
      </c>
      <c r="I75" s="14">
        <v>2</v>
      </c>
      <c r="J75" s="8"/>
    </row>
    <row r="76" spans="1:10" ht="21" x14ac:dyDescent="0.35">
      <c r="A76" s="102">
        <f>A75+F75</f>
        <v>56</v>
      </c>
      <c r="B76" s="103"/>
      <c r="C76" s="103"/>
      <c r="D76" s="103"/>
      <c r="E76" s="103"/>
      <c r="F76" s="104"/>
      <c r="G76" s="99">
        <f>G75+H75+I75</f>
        <v>24</v>
      </c>
      <c r="H76" s="100"/>
      <c r="I76" s="101"/>
      <c r="J76" s="15">
        <f>A76+G76</f>
        <v>80</v>
      </c>
    </row>
    <row r="79" spans="1:10" ht="21" x14ac:dyDescent="0.35">
      <c r="A79" s="1" t="s">
        <v>92</v>
      </c>
      <c r="B79" s="2"/>
      <c r="C79" s="3"/>
      <c r="D79" s="3"/>
      <c r="E79" s="3"/>
      <c r="F79" s="3"/>
      <c r="G79" s="4" t="s">
        <v>100</v>
      </c>
    </row>
    <row r="80" spans="1:10" ht="21" x14ac:dyDescent="0.35">
      <c r="A80" s="108" t="s">
        <v>0</v>
      </c>
      <c r="B80" s="109"/>
      <c r="C80" s="109"/>
      <c r="D80" s="109"/>
      <c r="E80" s="123"/>
      <c r="F80" s="116" t="s">
        <v>1</v>
      </c>
      <c r="G80" s="117"/>
      <c r="H80" s="117"/>
      <c r="I80" s="118"/>
      <c r="J80" s="113" t="s">
        <v>2</v>
      </c>
    </row>
    <row r="81" spans="1:10" ht="56.25" x14ac:dyDescent="0.3">
      <c r="A81" s="105" t="s">
        <v>3</v>
      </c>
      <c r="B81" s="106"/>
      <c r="C81" s="106"/>
      <c r="D81" s="107"/>
      <c r="E81" s="5" t="s">
        <v>4</v>
      </c>
      <c r="F81" s="119" t="s">
        <v>5</v>
      </c>
      <c r="G81" s="6" t="s">
        <v>6</v>
      </c>
      <c r="H81" s="5" t="s">
        <v>7</v>
      </c>
      <c r="I81" s="5" t="s">
        <v>8</v>
      </c>
      <c r="J81" s="114"/>
    </row>
    <row r="82" spans="1:10" ht="31.5" x14ac:dyDescent="0.25">
      <c r="A82" s="110" t="s">
        <v>86</v>
      </c>
      <c r="B82" s="111"/>
      <c r="C82" s="111"/>
      <c r="D82" s="112"/>
      <c r="E82" s="7" t="s">
        <v>50</v>
      </c>
      <c r="F82" s="120"/>
      <c r="G82" s="7" t="s">
        <v>64</v>
      </c>
      <c r="H82" s="121" t="s">
        <v>65</v>
      </c>
      <c r="I82" s="122"/>
      <c r="J82" s="115"/>
    </row>
    <row r="83" spans="1:10" ht="21" x14ac:dyDescent="0.35">
      <c r="A83" s="8" t="s">
        <v>91</v>
      </c>
      <c r="B83" s="9" t="s">
        <v>10</v>
      </c>
      <c r="C83" s="9" t="s">
        <v>11</v>
      </c>
      <c r="D83" s="9" t="s">
        <v>90</v>
      </c>
      <c r="E83" s="10"/>
      <c r="F83" s="8"/>
      <c r="G83" s="8"/>
      <c r="H83" s="8"/>
      <c r="I83" s="8"/>
      <c r="J83" s="8"/>
    </row>
    <row r="84" spans="1:10" ht="21" x14ac:dyDescent="0.35">
      <c r="A84" s="11"/>
      <c r="B84" s="11"/>
      <c r="C84" s="11"/>
      <c r="D84" s="11"/>
      <c r="E84" s="8"/>
      <c r="F84" s="8"/>
      <c r="G84" s="8"/>
      <c r="H84" s="8"/>
      <c r="I84" s="8"/>
      <c r="J84" s="8"/>
    </row>
    <row r="85" spans="1:10" ht="21" x14ac:dyDescent="0.35">
      <c r="A85" s="99"/>
      <c r="B85" s="100"/>
      <c r="C85" s="100"/>
      <c r="D85" s="101"/>
      <c r="E85" s="12">
        <v>28</v>
      </c>
      <c r="F85" s="8"/>
      <c r="G85" s="8"/>
      <c r="H85" s="8"/>
      <c r="I85" s="8"/>
      <c r="J85" s="8"/>
    </row>
    <row r="86" spans="1:10" ht="21" x14ac:dyDescent="0.35">
      <c r="A86" s="99">
        <f>A85+E85</f>
        <v>28</v>
      </c>
      <c r="B86" s="100"/>
      <c r="C86" s="100"/>
      <c r="D86" s="100"/>
      <c r="E86" s="101"/>
      <c r="F86" s="13">
        <v>28</v>
      </c>
      <c r="G86" s="14">
        <v>21</v>
      </c>
      <c r="H86" s="14">
        <v>1</v>
      </c>
      <c r="I86" s="14">
        <v>2</v>
      </c>
      <c r="J86" s="8"/>
    </row>
    <row r="87" spans="1:10" ht="21" x14ac:dyDescent="0.35">
      <c r="A87" s="102">
        <f>A86+F86</f>
        <v>56</v>
      </c>
      <c r="B87" s="103"/>
      <c r="C87" s="103"/>
      <c r="D87" s="103"/>
      <c r="E87" s="103"/>
      <c r="F87" s="104"/>
      <c r="G87" s="99">
        <f>G86+H86+I86</f>
        <v>24</v>
      </c>
      <c r="H87" s="100"/>
      <c r="I87" s="101"/>
      <c r="J87" s="15">
        <f>A87+G87</f>
        <v>80</v>
      </c>
    </row>
    <row r="90" spans="1:10" ht="21" x14ac:dyDescent="0.35">
      <c r="A90" s="1" t="s">
        <v>92</v>
      </c>
      <c r="B90" s="2"/>
      <c r="C90" s="3"/>
      <c r="D90" s="3"/>
      <c r="E90" s="3"/>
      <c r="F90" s="3"/>
      <c r="G90" s="4" t="s">
        <v>101</v>
      </c>
    </row>
    <row r="91" spans="1:10" ht="21" x14ac:dyDescent="0.35">
      <c r="A91" s="108" t="s">
        <v>0</v>
      </c>
      <c r="B91" s="109"/>
      <c r="C91" s="109"/>
      <c r="D91" s="109"/>
      <c r="E91" s="123"/>
      <c r="F91" s="116" t="s">
        <v>1</v>
      </c>
      <c r="G91" s="117"/>
      <c r="H91" s="117"/>
      <c r="I91" s="118"/>
      <c r="J91" s="113" t="s">
        <v>2</v>
      </c>
    </row>
    <row r="92" spans="1:10" ht="56.25" x14ac:dyDescent="0.3">
      <c r="A92" s="105" t="s">
        <v>3</v>
      </c>
      <c r="B92" s="106"/>
      <c r="C92" s="106"/>
      <c r="D92" s="107"/>
      <c r="E92" s="5" t="s">
        <v>4</v>
      </c>
      <c r="F92" s="119" t="s">
        <v>5</v>
      </c>
      <c r="G92" s="6" t="s">
        <v>6</v>
      </c>
      <c r="H92" s="5" t="s">
        <v>7</v>
      </c>
      <c r="I92" s="5" t="s">
        <v>8</v>
      </c>
      <c r="J92" s="114"/>
    </row>
    <row r="93" spans="1:10" ht="31.5" x14ac:dyDescent="0.25">
      <c r="A93" s="110" t="s">
        <v>86</v>
      </c>
      <c r="B93" s="111"/>
      <c r="C93" s="111"/>
      <c r="D93" s="112"/>
      <c r="E93" s="7" t="s">
        <v>50</v>
      </c>
      <c r="F93" s="120"/>
      <c r="G93" s="7" t="s">
        <v>66</v>
      </c>
      <c r="H93" s="121" t="s">
        <v>67</v>
      </c>
      <c r="I93" s="122"/>
      <c r="J93" s="115"/>
    </row>
    <row r="94" spans="1:10" ht="21" x14ac:dyDescent="0.35">
      <c r="A94" s="8" t="s">
        <v>91</v>
      </c>
      <c r="B94" s="9" t="s">
        <v>10</v>
      </c>
      <c r="C94" s="9" t="s">
        <v>11</v>
      </c>
      <c r="D94" s="9" t="s">
        <v>90</v>
      </c>
      <c r="E94" s="10"/>
      <c r="F94" s="8"/>
      <c r="G94" s="8"/>
      <c r="H94" s="8"/>
      <c r="I94" s="8"/>
      <c r="J94" s="8"/>
    </row>
    <row r="95" spans="1:10" ht="21" x14ac:dyDescent="0.35">
      <c r="A95" s="11"/>
      <c r="B95" s="11"/>
      <c r="C95" s="11"/>
      <c r="D95" s="11"/>
      <c r="E95" s="8"/>
      <c r="F95" s="8"/>
      <c r="G95" s="8"/>
      <c r="H95" s="8"/>
      <c r="I95" s="8"/>
      <c r="J95" s="8"/>
    </row>
    <row r="96" spans="1:10" ht="21" x14ac:dyDescent="0.35">
      <c r="A96" s="99"/>
      <c r="B96" s="100"/>
      <c r="C96" s="100"/>
      <c r="D96" s="101"/>
      <c r="E96" s="12">
        <v>28</v>
      </c>
      <c r="F96" s="8"/>
      <c r="G96" s="8"/>
      <c r="H96" s="8"/>
      <c r="I96" s="8"/>
      <c r="J96" s="8"/>
    </row>
    <row r="97" spans="1:10" ht="21" x14ac:dyDescent="0.35">
      <c r="A97" s="99">
        <f>A96+E96</f>
        <v>28</v>
      </c>
      <c r="B97" s="100"/>
      <c r="C97" s="100"/>
      <c r="D97" s="100"/>
      <c r="E97" s="101"/>
      <c r="F97" s="13">
        <v>28</v>
      </c>
      <c r="G97" s="14">
        <v>2</v>
      </c>
      <c r="H97" s="14">
        <v>20</v>
      </c>
      <c r="I97" s="14">
        <v>2</v>
      </c>
      <c r="J97" s="8"/>
    </row>
    <row r="98" spans="1:10" ht="21" x14ac:dyDescent="0.35">
      <c r="A98" s="102">
        <f>A97+F97</f>
        <v>56</v>
      </c>
      <c r="B98" s="103"/>
      <c r="C98" s="103"/>
      <c r="D98" s="103"/>
      <c r="E98" s="103"/>
      <c r="F98" s="104"/>
      <c r="G98" s="99">
        <f>G97+H97+I97</f>
        <v>24</v>
      </c>
      <c r="H98" s="100"/>
      <c r="I98" s="101"/>
      <c r="J98" s="15">
        <f>A98+G98</f>
        <v>80</v>
      </c>
    </row>
  </sheetData>
  <mergeCells count="99">
    <mergeCell ref="A52:D52"/>
    <mergeCell ref="A53:E53"/>
    <mergeCell ref="A54:F54"/>
    <mergeCell ref="G54:I54"/>
    <mergeCell ref="A42:E42"/>
    <mergeCell ref="A43:F43"/>
    <mergeCell ref="G43:I43"/>
    <mergeCell ref="A47:E47"/>
    <mergeCell ref="F47:I47"/>
    <mergeCell ref="J47:J49"/>
    <mergeCell ref="A48:D48"/>
    <mergeCell ref="F48:F49"/>
    <mergeCell ref="A49:D49"/>
    <mergeCell ref="H49:I49"/>
    <mergeCell ref="J36:J38"/>
    <mergeCell ref="A37:D37"/>
    <mergeCell ref="F37:F38"/>
    <mergeCell ref="A38:D38"/>
    <mergeCell ref="H38:I38"/>
    <mergeCell ref="A41:D41"/>
    <mergeCell ref="A30:D30"/>
    <mergeCell ref="A31:E31"/>
    <mergeCell ref="A32:F32"/>
    <mergeCell ref="G32:I32"/>
    <mergeCell ref="A36:E36"/>
    <mergeCell ref="F36:I36"/>
    <mergeCell ref="A20:E20"/>
    <mergeCell ref="A21:F21"/>
    <mergeCell ref="G21:I21"/>
    <mergeCell ref="A25:E25"/>
    <mergeCell ref="F25:I25"/>
    <mergeCell ref="J25:J27"/>
    <mergeCell ref="A26:D26"/>
    <mergeCell ref="F26:F27"/>
    <mergeCell ref="A27:D27"/>
    <mergeCell ref="H27:I27"/>
    <mergeCell ref="J14:J16"/>
    <mergeCell ref="A15:D15"/>
    <mergeCell ref="F15:F16"/>
    <mergeCell ref="A16:D16"/>
    <mergeCell ref="H16:I16"/>
    <mergeCell ref="A19:D19"/>
    <mergeCell ref="A8:D8"/>
    <mergeCell ref="A9:E9"/>
    <mergeCell ref="A10:F10"/>
    <mergeCell ref="G10:I10"/>
    <mergeCell ref="A14:E14"/>
    <mergeCell ref="F14:I14"/>
    <mergeCell ref="A3:E3"/>
    <mergeCell ref="F3:I3"/>
    <mergeCell ref="J3:J5"/>
    <mergeCell ref="A4:D4"/>
    <mergeCell ref="F4:F5"/>
    <mergeCell ref="A5:D5"/>
    <mergeCell ref="H5:I5"/>
    <mergeCell ref="A58:E58"/>
    <mergeCell ref="F58:I58"/>
    <mergeCell ref="J58:J60"/>
    <mergeCell ref="A59:D59"/>
    <mergeCell ref="F59:F60"/>
    <mergeCell ref="A60:D60"/>
    <mergeCell ref="H60:I60"/>
    <mergeCell ref="A63:D63"/>
    <mergeCell ref="A64:E64"/>
    <mergeCell ref="A65:F65"/>
    <mergeCell ref="G65:I65"/>
    <mergeCell ref="A69:E69"/>
    <mergeCell ref="F69:I69"/>
    <mergeCell ref="J69:J71"/>
    <mergeCell ref="A70:D70"/>
    <mergeCell ref="F70:F71"/>
    <mergeCell ref="A71:D71"/>
    <mergeCell ref="H71:I71"/>
    <mergeCell ref="A74:D74"/>
    <mergeCell ref="A75:E75"/>
    <mergeCell ref="A76:F76"/>
    <mergeCell ref="G76:I76"/>
    <mergeCell ref="A80:E80"/>
    <mergeCell ref="F80:I80"/>
    <mergeCell ref="J80:J82"/>
    <mergeCell ref="A81:D81"/>
    <mergeCell ref="F81:F82"/>
    <mergeCell ref="A82:D82"/>
    <mergeCell ref="H82:I82"/>
    <mergeCell ref="A85:D85"/>
    <mergeCell ref="A86:E86"/>
    <mergeCell ref="A87:F87"/>
    <mergeCell ref="G87:I87"/>
    <mergeCell ref="A91:E91"/>
    <mergeCell ref="F91:I91"/>
    <mergeCell ref="A96:D96"/>
    <mergeCell ref="A97:E97"/>
    <mergeCell ref="A98:F98"/>
    <mergeCell ref="G98:I98"/>
    <mergeCell ref="J91:J93"/>
    <mergeCell ref="A92:D92"/>
    <mergeCell ref="F92:F93"/>
    <mergeCell ref="A93:D93"/>
    <mergeCell ref="H93:I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2016-02-22T01:30:38Z</dcterms:created>
  <dcterms:modified xsi:type="dcterms:W3CDTF">2017-03-22T04:54:49Z</dcterms:modified>
</cp:coreProperties>
</file>